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4240" windowHeight="1374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/>
  <c r="H24" l="1"/>
  <c r="H23"/>
  <c r="H11"/>
  <c r="H10"/>
  <c r="G11" l="1"/>
  <c r="G12"/>
  <c r="G13"/>
  <c r="G14"/>
  <c r="G15"/>
  <c r="G16"/>
  <c r="G18"/>
  <c r="G19"/>
  <c r="G20"/>
  <c r="G21"/>
  <c r="G22"/>
  <c r="G23"/>
  <c r="G24"/>
  <c r="G25"/>
  <c r="G10"/>
</calcChain>
</file>

<file path=xl/sharedStrings.xml><?xml version="1.0" encoding="utf-8"?>
<sst xmlns="http://schemas.openxmlformats.org/spreadsheetml/2006/main" count="57" uniqueCount="55">
  <si>
    <t>ROAD SIDE PLOT</t>
  </si>
  <si>
    <t>NATIONAL HIGHWAY</t>
  </si>
  <si>
    <t>Zone 1: up to 50 meters from Road</t>
  </si>
  <si>
    <t>Zone II: 50 to 200 meters from Road</t>
  </si>
  <si>
    <t>STATE HIGHWAY
AND EXPRESS WAY</t>
  </si>
  <si>
    <t>AGRICULTURE LAND</t>
  </si>
  <si>
    <t>Interior Plot (Beyond 200 meters from the Road)</t>
  </si>
  <si>
    <t>Irrigated Land</t>
  </si>
  <si>
    <t>Double Crops</t>
  </si>
  <si>
    <t>Single Crop</t>
  </si>
  <si>
    <t>Non Irrigated Land</t>
  </si>
  <si>
    <t>Cropped Area</t>
  </si>
  <si>
    <t>Fallow Area</t>
  </si>
  <si>
    <t>Project Area (Social, Economic or other Development Project but not converted to Non-Agreculture purpose)</t>
  </si>
  <si>
    <t>Social</t>
  </si>
  <si>
    <t>Economic</t>
  </si>
  <si>
    <t>Others</t>
  </si>
  <si>
    <t>Non Agricultural Land</t>
  </si>
  <si>
    <t>Residential</t>
  </si>
  <si>
    <t>Commercial</t>
  </si>
  <si>
    <t>Institutional</t>
  </si>
  <si>
    <t>Industrial</t>
  </si>
  <si>
    <t>Miscellaneous Land (Plots not defind hitherto)</t>
  </si>
  <si>
    <t>Last 2years average valuation (Highest 50%) statistics</t>
  </si>
  <si>
    <t>Remarks percentage of increase/ decrease with reason</t>
  </si>
  <si>
    <t>Form No-5</t>
  </si>
  <si>
    <t>(See rule 42)</t>
  </si>
  <si>
    <t>Sale statistics of the land property for Urban area</t>
  </si>
  <si>
    <t>Name Of Tahasil: Sadar Tahasil</t>
  </si>
  <si>
    <t>TANGI-CHOUDWAR</t>
  </si>
  <si>
    <t>Name of Registration office: DSR,Cuttack</t>
  </si>
  <si>
    <t>JAGATPUR</t>
  </si>
  <si>
    <t>Name of the RI Circle:</t>
  </si>
  <si>
    <t>CHOUDWAR</t>
  </si>
  <si>
    <t>Name of the Village:</t>
  </si>
  <si>
    <t>Name of theCity/Town</t>
  </si>
  <si>
    <t>Ward No</t>
  </si>
  <si>
    <t>Name of the Locality/Street</t>
  </si>
  <si>
    <t>Category</t>
  </si>
  <si>
    <t>Existing BMV according to category of land</t>
  </si>
  <si>
    <t>Value Suggested by Tahasildar</t>
  </si>
  <si>
    <t>Value Recommended By SDLVC(Rs.)</t>
  </si>
  <si>
    <t>Valuation Fixed by DLVC(Rs.)</t>
  </si>
  <si>
    <t>Percentage Proposed for Enhancement</t>
  </si>
  <si>
    <t>KOTASAHI</t>
  </si>
  <si>
    <t>632,633,635,636,696,697,698,699,694,695,693,692,691,689,690,688,687,684,685,682,683,681,680,678,679,677,678,672,673,670,671,660,661,662,663,664,665,666,667,668,669,638,639,640,641,642,643,644,645,646,647,648,649,650,651,652,653,654,655,656,657,658,659,703,704,705,706,707,708,709,710,711,712,713,714,715,716,717,718,719,720,761,762,763,764,765,766,767,768,769,770,771,772,773,774,775,776,777,778,779,780,781,814,820,818,819,821,825,826,827,830,831,832,833,842,844,845,848,849,865</t>
  </si>
  <si>
    <t>560,565,566,570,571,572,573,574,575,576,581,582,583,584,585,586,587,616,609,610,611,605,606,607,622,623,624,460,462,463,464,466,406,407,408,372,373,374,375,376,377,379,384,385,386,387,388,389,390,391,392,393,850,851,852,853,854,855,856,857,858,859,860,861,862,863,864,866,869,870,810,811,812,813,721,722,723,724,725,726,727,728,729,730,731,732,733,734,735,736,737,738,739,740,741,742,743,744,745,746,747,748,749,750,751,752,753,754,755,756,757,758,759,943,944,945,946,934,933,935,936,937,938,939,909,910,911,908,889,890,891,887,876,789,790,791,792,793,795,796,809,810,811,807</t>
  </si>
  <si>
    <t>57,58,60,61,75,76,77,78,79,80,81,82,83,84,85,86,87,88,89,99,101,116,354,356,357,358,359,361,379,473,474,520,526,527,530,535,536,576,638,639,640,641,643,645,646,647,648,649,653,654,655,656,656,657,658,659,661,662,663,664,665,665,666,668,675,677,682,735,745,752,776,777,794,797,800,803,832,865,910,935,1192,675/1230,696/1271</t>
  </si>
  <si>
    <t>15,16,17,18,18,19,20,21,23,24,25,26,27,28,29,30,71,72,74,90,91,92,93,94,235,533,534,537,538,539,540,541,542,543,544,546,547,548,549,550,551,552,553,554,556,559,562,563,564,566,567,568,569,570,571,572,573,574,575,576,577,578,579,580,581,582,583,584,585,586,587,588,589,590,591,592,593,594,595,600,601,605,607,608,609,610,611,612,613,616,621,622,623,625,709,710,711,717,719,720,727,728,731,732,733,734,736,737,739,740,741,742,743,746,747,751,754,755,762,764,765,767,768,769,770,771,773,786,788,789,792,793,796,798,807,811,879,880,882,883,884,885,888,891,892,905,907,908,912,913,918,919,922,923,924,925,927,928,929,930,931,932,933,934,938,942,943,943,951,952,953,954,958,962,963,964,966,967,968,969,970,972,975,978,982,983,985,988,989,990,991,993,996,998,999,1000,1001,1003,1003,1004,1005,1006,1007,1008,1009,1010,1011,1012,1015,1017,1020,1021,1022,1023,1024,1027,1028,1029,1030,1031,1032,1033,1037,1038,1039,1042,1043,1044,1045,1046,1047,1048,1049,1050,1051,1052,1053,1054,1055,1056,1057,1058,1059,1060,1061,1062,1063,1064,1066,1067,1068,1069,1070,1071,1074,1075,1076,1079,1080,1081,1082,1083,1084,1084,1085,1085,1086,1086,1087,1088,1089,1089,1090,1090,1091,1092,1093,1094,1095,1095,1097,1098,1099,1102,1105,1109,1110,1111,1123,1127,1129,1136,1141,1146,1150,1151,1155,1166,1169,1170,1177,1177,1180,1183,1184,1186,1187,1190,1191,1196,1197,550/1214,1074/1215,1124/1218,971/1219,742/1221,1003/1225,748/1227,763/1239,853/1242,1183/1270,1022/2592,612/2954,1033/2959,1009/2982,71/2984,798/2985,798/2986</t>
  </si>
  <si>
    <t>9,65,102,114,115,255,261,273,274,275,347,348,374,375,376,476,486,487,492,522,629,630,633,642,660,669,671,674,688,691,697,701,703,718,761,781,814,815,816,823,824,828,829,836,837,848,859,869,871,806/1254,374/1279,375/1280,348/1380,373/1472,374/2647,522/2677</t>
  </si>
  <si>
    <t>10,31,54,55,56,97,98,100,103,104,106,107,112,113,117,118,119,120,121,122,123,124,125,126,127,128,129,130,131,132,135,137,249,250,251,252,253,254,107/1249,103/2876</t>
  </si>
  <si>
    <t>1,3,4,5,6,7,8,12,13,22,32,34,35,36,37,38,39,40,41,42,43,44,45,46,47,48,49,50,51,52,53,59,62,63,64,73,96,105,108,109,110,133,134,136,138,139,140,141,143,144,146,147,148,149,150,151,152,154,155,157,159,160,161,162,163,164,166,167,168,169,171,172,173,174,175,176,177,178,180,181,182,184,185,186,187,188,189,190,191,193,194,195,196,198,199,200,201,202,203,204,205,206,207,208,209,210,211,212,214,215,216,217,218,219,220,221,222,223,224,225,226,227,228,229,230,231,233,234,235,236,237,238,239,240,241,242,243,244,245,247,248,256,257,258,259,260,262,263,264,265,266,267,268,270,271,272,276,277,278,279,280,281,282,283,284,285,286,287,288,289,290,291,292,1160/293,293,294,295,296,297,298,299,300,301,302,303,304,305,306,307,308,309,310,311,312,313,315,316,1133/318,318,319,320,322,323,325,326,327,328,336,339,340,341,342,343,344,345,346,349,350,352,353,355,360,364,365,366,367,368,369,370,371,372,373,377,349/378,378,383,384,385,386,387,389,390,391,392,392,393,394,394,395,395,396,396,398,399,400,402,403,405,408,409,411,412,413,414,415,416,417,418,419,420,421,422,423,424,425,426,427,428,429,430,431,432,433,434,435,436,437,438,439,440,441,442,443,444,445,446,447,448,449,450,451,452,453,453,454,455,456,457,458,459,460,462,463,464,465,466,467,468,477,478,479,480,481,482,483,484,485,488,489,490,493,494,495,496,497,498,499,500,501,503,504,505,506,507,508,509,510,511,512,513,514,516,518,519,521,523,524,525,527,528,557,558,560,561,565,602,606,614,624,628,632,650,651,652,667,670,672,673,678,679,680,681,684,685,687,693,695,696,704,705,706,707,708,712,713,714,715,716,722,723,724,725,726,729,730,738,744,748,749,750,756,763,766,772,774,775,778,779,782,784,791,795,799,801,802,804,805,806,809,810,812,817,818,819,820,821,822,825,825,826,827,830,831,833,834,835,838,839,841,842,844,845,846,847,849,850,851,852,853,854,855,856,857,858,860,861,862,863,864,866,867,868,876,877,878,881,886,887,889,890,893,894,895,896,897,898,899,900,901,902,903,904,906,911,914,915,920,921,926,936,937,939,940,941,944,945,946,948,949,950,955,956,957,959,960,961,965,971,973,974,976,977,979,980,981,984,987,992,994,1016,1017,1018,1019,1025,1026,1034,1040,1041,1073,1077,1078,1096,1100,1101,1103,1104,1112,1113,1114,1115,1115,1117,1118,1119,1120,1121,1122,1124,1125,1126,1128,1130,1132,1133,1134,1135,1140,1142,1144,1145,1147,1148,1149,1152,1153,1154,1156,1158,1159,1160,1161,1162,1164,1165,1168,1171,1172,1173,1174,1175,1176,1178,1179,1181,1182,1188,1189,1193,1194,1195,1032/1216,801/1217,1023/1220,974/1222,763/1223,796/1224,211/1226,370/1228,461/1229,495/1231,408/1232,827/1233,39/1234,514/1235,65/1236,704/1237,687/1238,763/1240,763/1241,191/1242,510/1243,483/1244,428/1245,304/1246,488/1250,370/1252,370/1253,685/1255,869/1256,215/1257,720/1258,762/1259,485/1260,830/1261,831/1262,479/1263,704/1264,1194/1266,479/1267,810/1268,281/1269,697/1272,697/1273,696/1274,697/1275,696/1276,478/1277,372/1278,1164/1281,1164/1282,1193/1283,1193/1284,1148/1285,1148/1286,1164/1287,1160/1288,1160/1289,1160/1290,1160/1291,1160/1292,96/1294,370/1228/1295,1160/1296,1164/1297,675/1298,696/1299,697/1300,697/1301,1134/1302,1134/1303,1134/1304,1134/1305,1134/1306,375/1308,377/1309,374/1310,376/1311,376/1312,1164/1313,1160/1314,697/1315,696/1274/1316,1164/1317,1134/1318,1134/1319,1134/1320,738/1322,1160/1322,1160/1323,1160/1324,1160/1325,1134/1326,1130/1328,64/1329,479/1330,1164/1331,1134/1332,1160/1333,1130/1334,1130/1335,1130/1336,1130/1337,1160/1338,1130/1339,1019/1340,1019/1341,1133/1342,1133/1343,888/1344,1130/1345,1133/1346,1160/1347,1134/1348,1134/1349,1134/1350,1133/1351,1019/1352,1019/1353,1130/1354,1130/1355,1130/1356,1130/1357,1130/1358,1133/1359,1133/1360,1133/1361,1133/1362,1134/1364,1130/1365,1134/1366,1134/1367,1019/1368,1019/1369,1133/1370,1019/1371,1160/1372,1133/1373,1130/1374,1134/1375,370/1376,1134/1377,352/1379,350/1381,352/1382,1145/1383,697/1385,697/1386,881/1388,1160/1389,1160/1390,451/1391,352/1392,1133/1393,1019/1394,1019/1395,1019/1396,1019/1397,1130/1398,1130/1399,881/1400,881/1401,881/1402,762/1403,107/1404,96/1405,881/1406,1135/1407,1134/1408,1135/1409,1134/1410,1134/1411,1135/1412,1019/1413,1130/1414,1130/1415,432/1416,432/1417,433/1417,433/1418,434/1419,432/1420,433/1421,881/1423,881/1424,1134/1425,1134/1426,1135/1427,1132/1429,1132/1430,1133/1431,1133/1433,1160/1435,435/1436,686/1437,1019/1438,1019/1439,389/1440,389/1441,1164/1442,1133/1443,1133/1444,1018/1445,1018/1446,1018/1447,1018/1448,1018/1449,1018/1450,1132/1451,1018/1453,686/1454,904/1455,915/1456,915/1457,915/1458,915/1459,906/1460,906/1461,906/1462,1018/1463,1018/1464,881/1465,807/1466,906/1467,904/1468,904/1469,915/1470,915/1471,1128/1473,904/1474,915/1475,881/1476,904/1477,1160/1478,915/1479,915/1480,440/1481,915/1482,1018/1483,1018/1484,1018/1485,1128/1486,1128/1487,906/1488,906/1489,915/1490,915/1491,915/1492,915/1493,1023/1494,1134/1495,906/1496,1128/1497,1128/1498,1124/1499,1124/1500,1124/1501,1124/1502,1124/1503,915/1504,1160/1505,1128/1506,1124/1508,974/1508,614/1509,65/1510,1160/1511,428/1512,375/1707,607/2065,749/2458,614/2513,795/2514,801/2515,1040/2516,1130/2517,862/2518,614/2519,226543,602/2521,1125/2522,1125/2523,1125/2524,1125/2525,1125/2526,1125/2527,1125/2528,1126/2529,1126/2530,1164/2531,1125/2532,1128/2533,1128/2534,190/2535,1040/2536,1040/2537,1125/2539,386/2540,1134/2541,219/2542,1128/2543,108/2544,348/2545,350/2546,352/2547,1125/2548,1128/2549,356/2551,355/2552,356/2553,356/2554,377/2555,357/2556,376/2557,357/2558,357/2559,357/2560,376/2561,376/2562,376/2563,352/2564,348/2565,350/2566,888/2567,888/2568,881/2569,1023/2570,374/2571,888/2572,801/2573,888/2574,1121/2575,1121/2576,1121/2577,1121/2578,451/2579,1193/2580,1115/2581,1115/2582,1114/2583,1114/2584,1114/2585,1114/2586,1114/2587,1114/2588,1114/2589,1114/2590,911/2590,1121/2591,877/2591,1121/2592,1115/2593,1115/2594,1115/2595,1115/2596,1115/2597,1115/2598,1114/2599,1114/2600,1114/2602,1134/2603,1114/2604,1114/2605,1113/2606,1113/2607,1134/2608,888/2609,1142/2610,906/2611,1113/2612,1113/2613,1113/2614,1113/2614,1113/2615,1113/2616,1113/2617,1113/2618,1113/2619,1115/2620,1114/2621,1195/2622,1026/2623,1026/2624,1026/2625,1026/2626,1113/2627,1183/2628,1113/2629,1113/2630,1025/2631,1026/2632,1023/2633,1025/2634,1025/2635,1160/2636,1025/2637,1025/2638,1025/2639,1025/2640,1025/2641,1025/2642,1025/2643,1025/2644,1160/2645,372/2646,920/2648,1115/2648,1125/2649,920/2649,1026/2650,1026/2651,1026/2652,1023/2653,1160/2654,1023/2655,1025/2656,1026/2657,1025/2658,1025/2659,1025/2660,1026/2661,1023/2662,914/2663,914/2664,1025/2666,914/2667,1026/2668,1026/2669,1026/2670,1026/2671,1026/2672,914/2673,519/2674,1026/2675,1026/2676,1019/2679,914/2680,914/2681,1026/2682,1193/2683,914/2684,914/2685,914/2686,372/2687,1026/2688,376/2689,377/2690,1026/2693,719/2694,1130/2695,904/2696,753/2697,1182/2698,1116/2699,921/2700,881/2701,881/2702,921/2703,921/2704,1182/2705,1116/2706,921/2707,893/2708,921/2709,920/2710,377/2711,377/2712,920/2713,914/2714,921/2715,920/2716,921/2717,1122/2718,1122/2719,1122/2720,914/2721,920/2722,921/2723,914/2724,926/2725,1026/2726,920/2727,920/2728,926/2729,717/2732,1179/2733,1078/2734,719/2735,719/2736,766/2737,1182/2738,1026/2739,926/2740,1148/2741,1148/2742,1148/2743,1148/2744,1134/2745,878/2746,878/2747,1148/2748,1148/2749,1148/2750,1148/2751,1148/2752,1178/2754,1142/2755,1142/2756,878/2757,878/2758,878/2759,1179/2760,1142/2761,1016/2762,73/2763,1114/2764,887/2765,1016/2766,1016/2767,1016/2768,887/2769,887/2770,1016/2771,1016/2772,1016/2773,878/2774,22/2775,22/2776,22/2777,22/2778,22/2779,887/2780,906/2781,878/2782,781/2783,1160/2784,1160/2785,166/2786,893/2787,1021/2788,878/2789,878/2790,1128/2791,1021/2792,1021/2793,1021/2794,1021/2795,1021/2796,1021/2797,1021/2798,1021/2800,1016/2801,1021/2802,1016/2803,1021/2804,1021/2805,1021/2806,1021/2807,1021/2808,1021/2809,1021/2810,1021/2811,1021/2812,1021/2813,1021/2814,1041/2815,1041/2816,1021/2817,1021/2818,1021/2819,1021/2820,1021/2821,1021/2822,519/2823,519/2824,738/2825,738/2826,877/2827,1168/2829,878/2830,1021/2831,1021/2832,22/2833,1021/2872,106/2873,877/2873,877/2874,877/2877,877/2878,877/2879,877/2880,877/2881,877/2882,1168/2883,1178/2884,877/2885,1023/2886,1019/2887,877/2888,877/2889,1018/2890,877/2891,877/2892,877/2893,881/2894,877/2895,921/2896,749/2896,877/2897,749/2898,753/2899,877/2900,877/2901,877/2902,753/2903,877/2904,763/2905,199/2906,749/2907,936/2908,911/2909,911/2910,199/2911,911/2912,749/2913,749/2914,911/2915,911/2916,749/2917,602/2918,749/2919,911/2920,712/2921,911/2923,144/2924,911/2925,911/2926,911/2927,1130/2929,893/2932,889/2933,1193/2934,877/2935,893/2936,893/2937,890/2938,1174/2939,1174/2940,893/2941,893/2942,271/2943,893/2944,893/2945,893/2946,893/2947,271/2948,271/2949,893/2950,893/2951,712/2952,893/2953,144/2955,877/2956,877/2957,144/2958,890/2960,602/2961,1113/2962,903/2963,903/2964,1144/2965,903/2966,903/2967,903/2968,903/2969,903/2970,900/2971,903/2972,903/2973,901/2974,890/2975,900/2976,893/2976,901/2977,901/2979,903/2980,911/2981,890/2983,903/2987</t>
  </si>
  <si>
    <t>995,997,1002,978/2928</t>
  </si>
  <si>
    <t>Plot Nos</t>
  </si>
  <si>
    <t>PS:96</t>
  </si>
</sst>
</file>

<file path=xl/styles.xml><?xml version="1.0" encoding="utf-8"?>
<styleSheet xmlns="http://schemas.openxmlformats.org/spreadsheetml/2006/main">
  <numFmts count="3">
    <numFmt numFmtId="164" formatCode="&quot;₹&quot;\ #,##0;[Red]&quot;₹&quot;\ \-#,##0"/>
    <numFmt numFmtId="165" formatCode="_ * #,##0.00_ ;_ * \-#,##0.00_ ;_ * &quot;-&quot;??_ ;_ @_ "/>
    <numFmt numFmtId="166" formatCode="_ * #,##0_ ;_ * \-#,##0_ ;_ * &quot;-&quot;??_ ;_ @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0" fillId="0" borderId="1" xfId="0" applyFont="1" applyBorder="1"/>
    <xf numFmtId="0" fontId="4" fillId="0" borderId="1" xfId="0" applyFont="1" applyBorder="1" applyAlignment="1"/>
    <xf numFmtId="0" fontId="0" fillId="0" borderId="1" xfId="0" applyFont="1" applyBorder="1" applyAlignment="1">
      <alignment wrapText="1"/>
    </xf>
    <xf numFmtId="166" fontId="4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166" fontId="1" fillId="0" borderId="1" xfId="1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166" fontId="5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9" fontId="4" fillId="0" borderId="1" xfId="3" applyFont="1" applyBorder="1" applyAlignment="1">
      <alignment horizontal="center" vertical="center" wrapText="1"/>
    </xf>
    <xf numFmtId="9" fontId="0" fillId="0" borderId="1" xfId="3" applyFont="1" applyBorder="1" applyAlignment="1">
      <alignment horizontal="center" vertical="center" wrapText="1"/>
    </xf>
    <xf numFmtId="9" fontId="0" fillId="0" borderId="0" xfId="3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6" fontId="4" fillId="0" borderId="1" xfId="1" applyNumberFormat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zoomScale="82" zoomScaleNormal="82" workbookViewId="0">
      <pane xSplit="5" ySplit="9" topLeftCell="G10" activePane="bottomRight" state="frozen"/>
      <selection pane="topRight" activeCell="F1" sqref="F1"/>
      <selection pane="bottomLeft" activeCell="A10" sqref="A10"/>
      <selection pane="bottomRight" activeCell="V25" sqref="V25"/>
    </sheetView>
  </sheetViews>
  <sheetFormatPr defaultColWidth="7.7109375" defaultRowHeight="15"/>
  <cols>
    <col min="1" max="5" width="7.85546875" style="1" bestFit="1" customWidth="1"/>
    <col min="6" max="6" width="13.28515625" style="23" bestFit="1" customWidth="1"/>
    <col min="7" max="7" width="14" style="23" bestFit="1" customWidth="1"/>
    <col min="8" max="8" width="20.42578125" style="23" customWidth="1"/>
    <col min="9" max="9" width="22" style="23" customWidth="1"/>
    <col min="10" max="10" width="12" style="23" customWidth="1"/>
    <col min="11" max="11" width="17.42578125" style="26" customWidth="1"/>
    <col min="12" max="12" width="26.42578125" style="23" customWidth="1"/>
    <col min="13" max="14" width="7.7109375" style="23"/>
    <col min="15" max="16384" width="7.7109375" style="1"/>
  </cols>
  <sheetData>
    <row r="1" spans="1:12">
      <c r="A1" s="32" t="s">
        <v>25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32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>
      <c r="A3" s="32" t="s">
        <v>27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>
      <c r="A4" s="2" t="s">
        <v>28</v>
      </c>
      <c r="B4" s="3"/>
      <c r="C4" s="3"/>
      <c r="D4" s="2"/>
      <c r="E4" s="2" t="s">
        <v>29</v>
      </c>
      <c r="F4" s="7"/>
      <c r="G4" s="7"/>
      <c r="H4" s="13"/>
      <c r="I4" s="13"/>
      <c r="J4" s="13"/>
      <c r="K4" s="24"/>
      <c r="L4" s="13"/>
    </row>
    <row r="5" spans="1:12">
      <c r="A5" s="2" t="s">
        <v>30</v>
      </c>
      <c r="B5" s="3"/>
      <c r="C5" s="3"/>
      <c r="D5" s="2"/>
      <c r="E5" s="2" t="s">
        <v>31</v>
      </c>
      <c r="F5" s="7"/>
      <c r="G5" s="7"/>
      <c r="H5" s="13"/>
      <c r="I5" s="13"/>
      <c r="J5" s="13"/>
      <c r="K5" s="24"/>
      <c r="L5" s="13"/>
    </row>
    <row r="6" spans="1:12">
      <c r="A6" s="5" t="s">
        <v>32</v>
      </c>
      <c r="B6" s="3"/>
      <c r="C6" s="3"/>
      <c r="D6" s="5"/>
      <c r="E6" s="5" t="s">
        <v>33</v>
      </c>
      <c r="F6" s="33" t="s">
        <v>54</v>
      </c>
      <c r="G6" s="33"/>
      <c r="H6" s="13"/>
      <c r="I6" s="13"/>
      <c r="J6" s="13"/>
      <c r="K6" s="24"/>
      <c r="L6" s="13"/>
    </row>
    <row r="7" spans="1:12">
      <c r="A7" s="2" t="s">
        <v>34</v>
      </c>
      <c r="B7" s="3"/>
      <c r="C7" s="3"/>
      <c r="D7" s="2"/>
      <c r="E7" s="2" t="s">
        <v>44</v>
      </c>
      <c r="F7" s="7"/>
      <c r="G7" s="7"/>
      <c r="H7" s="13"/>
      <c r="I7" s="13"/>
      <c r="J7" s="13"/>
      <c r="K7" s="24"/>
      <c r="L7" s="13"/>
    </row>
    <row r="8" spans="1:12" ht="75.75" customHeight="1">
      <c r="A8" s="10" t="s">
        <v>35</v>
      </c>
      <c r="B8" s="10" t="s">
        <v>36</v>
      </c>
      <c r="C8" s="11" t="s">
        <v>37</v>
      </c>
      <c r="D8" s="11" t="s">
        <v>38</v>
      </c>
      <c r="E8" s="10" t="s">
        <v>53</v>
      </c>
      <c r="F8" s="7" t="s">
        <v>39</v>
      </c>
      <c r="G8" s="7" t="s">
        <v>23</v>
      </c>
      <c r="H8" s="12" t="s">
        <v>40</v>
      </c>
      <c r="I8" s="12" t="s">
        <v>41</v>
      </c>
      <c r="J8" s="12" t="s">
        <v>42</v>
      </c>
      <c r="K8" s="24" t="s">
        <v>43</v>
      </c>
      <c r="L8" s="7" t="s">
        <v>24</v>
      </c>
    </row>
    <row r="9" spans="1:12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7">
        <v>12</v>
      </c>
    </row>
    <row r="10" spans="1:12" ht="101.25" customHeight="1">
      <c r="A10" s="31"/>
      <c r="B10" s="30" t="s">
        <v>0</v>
      </c>
      <c r="C10" s="30" t="s">
        <v>1</v>
      </c>
      <c r="D10" s="14" t="s">
        <v>2</v>
      </c>
      <c r="E10" s="15" t="s">
        <v>45</v>
      </c>
      <c r="F10" s="21">
        <v>11000000</v>
      </c>
      <c r="G10" s="9">
        <f>F10*1.5</f>
        <v>16500000</v>
      </c>
      <c r="H10" s="28">
        <f>+F10*1.4</f>
        <v>15399999.999999998</v>
      </c>
      <c r="I10" s="14">
        <v>15400000</v>
      </c>
      <c r="J10" s="27">
        <v>15400000</v>
      </c>
      <c r="K10" s="25">
        <v>0.4</v>
      </c>
      <c r="L10" s="14"/>
    </row>
    <row r="11" spans="1:12" ht="92.25" customHeight="1">
      <c r="A11" s="31"/>
      <c r="B11" s="30"/>
      <c r="C11" s="30"/>
      <c r="D11" s="14" t="s">
        <v>3</v>
      </c>
      <c r="E11" s="16" t="s">
        <v>46</v>
      </c>
      <c r="F11" s="21">
        <v>4200000</v>
      </c>
      <c r="G11" s="9">
        <f t="shared" ref="G11:G25" si="0">F11*1.5</f>
        <v>6300000</v>
      </c>
      <c r="H11" s="14">
        <f>+F11*1.3</f>
        <v>5460000</v>
      </c>
      <c r="I11" s="14">
        <v>5460000</v>
      </c>
      <c r="J11" s="27">
        <v>5460000</v>
      </c>
      <c r="K11" s="25">
        <v>0.3</v>
      </c>
      <c r="L11" s="14"/>
    </row>
    <row r="12" spans="1:12" ht="90">
      <c r="A12" s="31"/>
      <c r="B12" s="30"/>
      <c r="C12" s="29" t="s">
        <v>4</v>
      </c>
      <c r="D12" s="18" t="s">
        <v>2</v>
      </c>
      <c r="E12" s="4"/>
      <c r="F12" s="22"/>
      <c r="G12" s="9">
        <f t="shared" si="0"/>
        <v>0</v>
      </c>
      <c r="H12" s="14"/>
      <c r="I12" s="14"/>
      <c r="J12" s="14"/>
      <c r="K12" s="25"/>
      <c r="L12" s="14"/>
    </row>
    <row r="13" spans="1:12" ht="90">
      <c r="A13" s="31"/>
      <c r="B13" s="30"/>
      <c r="C13" s="29"/>
      <c r="D13" s="18" t="s">
        <v>3</v>
      </c>
      <c r="E13" s="4"/>
      <c r="F13" s="22"/>
      <c r="G13" s="9">
        <f t="shared" si="0"/>
        <v>0</v>
      </c>
      <c r="H13" s="14"/>
      <c r="I13" s="14"/>
      <c r="J13" s="14"/>
      <c r="K13" s="25"/>
      <c r="L13" s="14"/>
    </row>
    <row r="14" spans="1:12" ht="409.5">
      <c r="A14" s="30" t="s">
        <v>5</v>
      </c>
      <c r="B14" s="29" t="s">
        <v>6</v>
      </c>
      <c r="C14" s="29" t="s">
        <v>7</v>
      </c>
      <c r="D14" s="14" t="s">
        <v>8</v>
      </c>
      <c r="E14" s="8" t="s">
        <v>47</v>
      </c>
      <c r="F14" s="21">
        <v>2100000</v>
      </c>
      <c r="G14" s="9">
        <f t="shared" si="0"/>
        <v>3150000</v>
      </c>
      <c r="H14" s="14">
        <v>285000</v>
      </c>
      <c r="I14" s="14">
        <v>285000</v>
      </c>
      <c r="J14" s="27">
        <v>285000</v>
      </c>
      <c r="K14" s="25">
        <v>0.35</v>
      </c>
      <c r="L14" s="14"/>
    </row>
    <row r="15" spans="1:12" ht="409.5">
      <c r="A15" s="30"/>
      <c r="B15" s="29"/>
      <c r="C15" s="29"/>
      <c r="D15" s="19" t="s">
        <v>9</v>
      </c>
      <c r="E15" s="20" t="s">
        <v>48</v>
      </c>
      <c r="F15" s="21">
        <v>2500000</v>
      </c>
      <c r="G15" s="9">
        <f t="shared" si="0"/>
        <v>3750000</v>
      </c>
      <c r="H15" s="14">
        <v>3375000</v>
      </c>
      <c r="I15" s="14">
        <v>3375000</v>
      </c>
      <c r="J15" s="14"/>
      <c r="K15" s="25">
        <v>0.35</v>
      </c>
      <c r="L15" s="14"/>
    </row>
    <row r="16" spans="1:12" ht="409.5">
      <c r="A16" s="30"/>
      <c r="B16" s="29"/>
      <c r="C16" s="29" t="s">
        <v>10</v>
      </c>
      <c r="D16" s="19" t="s">
        <v>11</v>
      </c>
      <c r="E16" s="8" t="s">
        <v>49</v>
      </c>
      <c r="F16" s="21">
        <v>3000000</v>
      </c>
      <c r="G16" s="9">
        <f t="shared" si="0"/>
        <v>4500000</v>
      </c>
      <c r="H16" s="14">
        <v>4050000</v>
      </c>
      <c r="I16" s="14">
        <v>4050000</v>
      </c>
      <c r="J16" s="27">
        <v>4050000</v>
      </c>
      <c r="K16" s="25">
        <v>0.35</v>
      </c>
      <c r="L16" s="14"/>
    </row>
    <row r="17" spans="1:12" ht="345">
      <c r="A17" s="30"/>
      <c r="B17" s="29"/>
      <c r="C17" s="29"/>
      <c r="D17" s="19" t="s">
        <v>12</v>
      </c>
      <c r="E17" s="6" t="s">
        <v>50</v>
      </c>
      <c r="F17" s="21">
        <v>3000000</v>
      </c>
      <c r="G17" s="9">
        <f t="shared" ref="G17" si="1">F17*1.5</f>
        <v>4500000</v>
      </c>
      <c r="H17" s="17">
        <v>4050000</v>
      </c>
      <c r="I17" s="17">
        <v>4050000</v>
      </c>
      <c r="J17" s="17"/>
      <c r="K17" s="25">
        <v>0.35</v>
      </c>
      <c r="L17" s="14"/>
    </row>
    <row r="18" spans="1:12">
      <c r="A18" s="31"/>
      <c r="B18" s="29" t="s">
        <v>13</v>
      </c>
      <c r="C18" s="14" t="s">
        <v>14</v>
      </c>
      <c r="D18" s="4"/>
      <c r="E18" s="4"/>
      <c r="F18" s="22"/>
      <c r="G18" s="9">
        <f t="shared" si="0"/>
        <v>0</v>
      </c>
      <c r="H18" s="14"/>
      <c r="I18" s="14"/>
      <c r="J18" s="14"/>
      <c r="K18" s="25"/>
      <c r="L18" s="14"/>
    </row>
    <row r="19" spans="1:12" ht="30">
      <c r="A19" s="31"/>
      <c r="B19" s="29"/>
      <c r="C19" s="14" t="s">
        <v>15</v>
      </c>
      <c r="D19" s="4"/>
      <c r="E19" s="4"/>
      <c r="F19" s="22"/>
      <c r="G19" s="9">
        <f t="shared" si="0"/>
        <v>0</v>
      </c>
      <c r="H19" s="14"/>
      <c r="I19" s="14"/>
      <c r="J19" s="14"/>
      <c r="K19" s="25"/>
      <c r="L19" s="14"/>
    </row>
    <row r="20" spans="1:12">
      <c r="A20" s="31"/>
      <c r="B20" s="29"/>
      <c r="C20" s="14" t="s">
        <v>16</v>
      </c>
      <c r="D20" s="4"/>
      <c r="E20" s="4"/>
      <c r="F20" s="22"/>
      <c r="G20" s="9">
        <f t="shared" si="0"/>
        <v>0</v>
      </c>
      <c r="H20" s="14"/>
      <c r="I20" s="14"/>
      <c r="J20" s="14"/>
      <c r="K20" s="25"/>
      <c r="L20" s="14"/>
    </row>
    <row r="21" spans="1:12" ht="409.5" customHeight="1">
      <c r="A21" s="29" t="s">
        <v>17</v>
      </c>
      <c r="B21" s="14" t="s">
        <v>18</v>
      </c>
      <c r="C21" s="4"/>
      <c r="D21" s="4"/>
      <c r="E21" s="8" t="s">
        <v>51</v>
      </c>
      <c r="F21" s="21">
        <v>11000000</v>
      </c>
      <c r="G21" s="9">
        <f t="shared" si="0"/>
        <v>16500000</v>
      </c>
      <c r="H21" s="14">
        <v>14800000</v>
      </c>
      <c r="I21" s="14">
        <v>14800000</v>
      </c>
      <c r="J21" s="27">
        <v>14800000</v>
      </c>
      <c r="K21" s="25">
        <v>0.35</v>
      </c>
      <c r="L21" s="14"/>
    </row>
    <row r="22" spans="1:12" ht="30">
      <c r="A22" s="29"/>
      <c r="B22" s="14" t="s">
        <v>19</v>
      </c>
      <c r="C22" s="4"/>
      <c r="D22" s="4"/>
      <c r="E22" s="6"/>
      <c r="F22" s="22"/>
      <c r="G22" s="9">
        <f t="shared" si="0"/>
        <v>0</v>
      </c>
      <c r="H22" s="14"/>
      <c r="I22" s="14"/>
      <c r="J22" s="14"/>
      <c r="K22" s="25"/>
      <c r="L22" s="14"/>
    </row>
    <row r="23" spans="1:12" ht="30">
      <c r="A23" s="29"/>
      <c r="B23" s="14" t="s">
        <v>20</v>
      </c>
      <c r="C23" s="4"/>
      <c r="D23" s="4"/>
      <c r="E23" s="8">
        <v>1165</v>
      </c>
      <c r="F23" s="21">
        <v>11000000</v>
      </c>
      <c r="G23" s="9">
        <f t="shared" si="0"/>
        <v>16500000</v>
      </c>
      <c r="H23" s="14">
        <f>+F23*1.45</f>
        <v>15950000</v>
      </c>
      <c r="I23" s="27">
        <v>15400000</v>
      </c>
      <c r="J23" s="27">
        <v>15400000</v>
      </c>
      <c r="K23" s="25">
        <v>0.4</v>
      </c>
      <c r="L23" s="14"/>
    </row>
    <row r="24" spans="1:12" ht="30">
      <c r="A24" s="29"/>
      <c r="B24" s="14" t="s">
        <v>21</v>
      </c>
      <c r="C24" s="4"/>
      <c r="D24" s="4"/>
      <c r="E24" s="4" t="s">
        <v>52</v>
      </c>
      <c r="F24" s="21">
        <v>11000000</v>
      </c>
      <c r="G24" s="9">
        <f t="shared" si="0"/>
        <v>16500000</v>
      </c>
      <c r="H24" s="14">
        <f>+F24*1.45</f>
        <v>15950000</v>
      </c>
      <c r="I24" s="27">
        <v>15400000</v>
      </c>
      <c r="J24" s="27">
        <v>15400000</v>
      </c>
      <c r="K24" s="25">
        <v>0.4</v>
      </c>
      <c r="L24" s="14"/>
    </row>
    <row r="25" spans="1:12" ht="120">
      <c r="A25" s="14" t="s">
        <v>22</v>
      </c>
      <c r="B25" s="4"/>
      <c r="C25" s="4"/>
      <c r="D25" s="4"/>
      <c r="E25" s="4"/>
      <c r="F25" s="22"/>
      <c r="G25" s="9">
        <f t="shared" si="0"/>
        <v>0</v>
      </c>
      <c r="H25" s="14"/>
      <c r="I25" s="14"/>
      <c r="J25" s="14"/>
      <c r="K25" s="25"/>
      <c r="L25" s="14"/>
    </row>
  </sheetData>
  <mergeCells count="15">
    <mergeCell ref="A1:L1"/>
    <mergeCell ref="A2:L2"/>
    <mergeCell ref="A3:L3"/>
    <mergeCell ref="F6:G6"/>
    <mergeCell ref="A10:A13"/>
    <mergeCell ref="B10:B13"/>
    <mergeCell ref="C10:C11"/>
    <mergeCell ref="C12:C13"/>
    <mergeCell ref="A21:A24"/>
    <mergeCell ref="A14:A17"/>
    <mergeCell ref="B14:B17"/>
    <mergeCell ref="C14:C15"/>
    <mergeCell ref="C16:C17"/>
    <mergeCell ref="A18:A20"/>
    <mergeCell ref="B18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Igradministrator</cp:lastModifiedBy>
  <dcterms:created xsi:type="dcterms:W3CDTF">2015-06-05T18:17:20Z</dcterms:created>
  <dcterms:modified xsi:type="dcterms:W3CDTF">2026-03-02T09:27:56Z</dcterms:modified>
</cp:coreProperties>
</file>