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4240" windowHeight="13020" firstSheet="4" activeTab="9"/>
  </bookViews>
  <sheets>
    <sheet name="Kandarpur" sheetId="1" r:id="rId1"/>
    <sheet name="Keshapur" sheetId="2" r:id="rId2"/>
    <sheet name="Sidheswarpur" sheetId="3" r:id="rId3"/>
    <sheet name="Ayatpur" sheetId="4" r:id="rId4"/>
    <sheet name="Kamapur" sheetId="5" r:id="rId5"/>
    <sheet name="Alarpur" sheetId="6" r:id="rId6"/>
    <sheet name="Danduasipada" sheetId="7" r:id="rId7"/>
    <sheet name="Brahmanabada" sheetId="8" r:id="rId8"/>
    <sheet name="Damodarpur-95" sheetId="9" r:id="rId9"/>
    <sheet name="Damodarpur-97" sheetId="10" r:id="rId10"/>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4" l="1"/>
  <c r="K20" i="4" s="1"/>
  <c r="K25" i="2"/>
  <c r="H25" i="2"/>
  <c r="I25" i="2" s="1"/>
  <c r="J25" i="2" s="1"/>
  <c r="J33" i="10"/>
  <c r="J31" i="10"/>
  <c r="J29" i="10"/>
  <c r="J23" i="10"/>
  <c r="J22" i="10"/>
  <c r="J21" i="10"/>
  <c r="J20" i="10"/>
  <c r="J19" i="10"/>
  <c r="J18" i="10"/>
  <c r="J17" i="10"/>
  <c r="J28" i="9"/>
  <c r="J26" i="9"/>
  <c r="J24" i="9"/>
  <c r="J18" i="9"/>
  <c r="J17" i="9"/>
  <c r="K23" i="10"/>
  <c r="I23" i="10"/>
  <c r="K22" i="10"/>
  <c r="I22" i="10"/>
  <c r="K20" i="10"/>
  <c r="I20" i="10"/>
  <c r="K19" i="10"/>
  <c r="I19" i="10"/>
  <c r="K18" i="10"/>
  <c r="I18" i="10"/>
  <c r="H28" i="8"/>
  <c r="K28" i="8" s="1"/>
  <c r="K20" i="8"/>
  <c r="I20" i="8"/>
  <c r="J20" i="8" s="1"/>
  <c r="K19" i="8"/>
  <c r="J19" i="8"/>
  <c r="I19" i="8"/>
  <c r="K18" i="8"/>
  <c r="I18" i="8"/>
  <c r="J18" i="8" s="1"/>
  <c r="H32" i="7"/>
  <c r="K32" i="7" s="1"/>
  <c r="H28" i="7"/>
  <c r="K28" i="7" s="1"/>
  <c r="H20" i="7"/>
  <c r="I20" i="7" s="1"/>
  <c r="J20" i="7" s="1"/>
  <c r="H19" i="7"/>
  <c r="K19" i="7" s="1"/>
  <c r="H18" i="7"/>
  <c r="I18" i="7" s="1"/>
  <c r="J18" i="7" s="1"/>
  <c r="K33" i="10"/>
  <c r="K29" i="10"/>
  <c r="K21" i="10"/>
  <c r="K17" i="10"/>
  <c r="K28" i="9"/>
  <c r="K26" i="9"/>
  <c r="K24" i="9"/>
  <c r="K18" i="9"/>
  <c r="K17" i="9"/>
  <c r="K32" i="8"/>
  <c r="K21" i="8"/>
  <c r="K17" i="8"/>
  <c r="K12" i="7"/>
  <c r="K28" i="6"/>
  <c r="K24" i="6"/>
  <c r="K18" i="6"/>
  <c r="K17" i="6"/>
  <c r="K15" i="6"/>
  <c r="K12" i="6"/>
  <c r="K11" i="6"/>
  <c r="J28" i="6"/>
  <c r="J24" i="6"/>
  <c r="J18" i="6"/>
  <c r="J17" i="6"/>
  <c r="J15" i="6"/>
  <c r="J11" i="6"/>
  <c r="H19" i="4"/>
  <c r="K19" i="4" s="1"/>
  <c r="K33" i="4"/>
  <c r="H33" i="4"/>
  <c r="I33" i="4" s="1"/>
  <c r="J33" i="4" s="1"/>
  <c r="H18" i="4"/>
  <c r="K18" i="4" s="1"/>
  <c r="K28" i="4"/>
  <c r="H29" i="3"/>
  <c r="K29" i="3" s="1"/>
  <c r="K27" i="3"/>
  <c r="H27" i="3"/>
  <c r="I27" i="3" s="1"/>
  <c r="J27" i="3" s="1"/>
  <c r="H18" i="3"/>
  <c r="K18" i="3" s="1"/>
  <c r="K28" i="3"/>
  <c r="H28" i="3"/>
  <c r="I28" i="3" s="1"/>
  <c r="J28" i="3" s="1"/>
  <c r="K19" i="3"/>
  <c r="H19" i="3"/>
  <c r="I19" i="3" s="1"/>
  <c r="J19" i="3" s="1"/>
  <c r="K20" i="3"/>
  <c r="K28" i="5"/>
  <c r="K18" i="5"/>
  <c r="K17" i="5"/>
  <c r="K24" i="5"/>
  <c r="K12" i="5"/>
  <c r="K11" i="5"/>
  <c r="J28" i="5"/>
  <c r="J24" i="5"/>
  <c r="J18" i="5"/>
  <c r="J17" i="5"/>
  <c r="J12" i="5"/>
  <c r="J11" i="5"/>
  <c r="K28" i="1"/>
  <c r="K26" i="1"/>
  <c r="K24" i="1"/>
  <c r="K20" i="1"/>
  <c r="K19" i="1"/>
  <c r="K18" i="1"/>
  <c r="K17" i="1"/>
  <c r="K11" i="1"/>
  <c r="K12" i="1"/>
  <c r="K12" i="2"/>
  <c r="K17" i="2"/>
  <c r="K18" i="2"/>
  <c r="J28" i="1"/>
  <c r="J26" i="1"/>
  <c r="J24" i="1"/>
  <c r="J17" i="1"/>
  <c r="J12" i="1"/>
  <c r="J11" i="1"/>
  <c r="I20" i="4" l="1"/>
  <c r="J20" i="4" s="1"/>
  <c r="I28" i="8"/>
  <c r="J28" i="8" s="1"/>
  <c r="I32" i="7"/>
  <c r="J32" i="7" s="1"/>
  <c r="K18" i="7"/>
  <c r="I28" i="7"/>
  <c r="J28" i="7" s="1"/>
  <c r="K20" i="7"/>
  <c r="I19" i="7"/>
  <c r="J19" i="7" s="1"/>
  <c r="I19" i="4"/>
  <c r="J19" i="4" s="1"/>
  <c r="I18" i="4"/>
  <c r="J18" i="4" s="1"/>
  <c r="I29" i="3"/>
  <c r="J29" i="3" s="1"/>
  <c r="I18" i="3"/>
  <c r="J18" i="3" s="1"/>
  <c r="I26" i="1"/>
  <c r="I24" i="1"/>
  <c r="I17" i="1"/>
  <c r="I11" i="1"/>
  <c r="I18" i="2"/>
  <c r="J18" i="2" s="1"/>
  <c r="I12" i="2"/>
  <c r="J12" i="2" s="1"/>
  <c r="I20" i="3"/>
  <c r="J20" i="3" s="1"/>
  <c r="I24" i="5"/>
  <c r="I12" i="5"/>
  <c r="I18" i="6"/>
  <c r="I17" i="6"/>
  <c r="I12" i="6"/>
  <c r="J12" i="6" s="1"/>
  <c r="I12" i="7"/>
  <c r="J12" i="7" s="1"/>
  <c r="I21" i="8"/>
  <c r="J21" i="8" s="1"/>
  <c r="I17" i="8"/>
  <c r="J17" i="8" s="1"/>
  <c r="I18" i="9"/>
  <c r="I21" i="10"/>
  <c r="H31" i="10" l="1"/>
  <c r="K31" i="10" s="1"/>
  <c r="H30" i="8"/>
  <c r="K30" i="8" s="1"/>
  <c r="H27" i="8"/>
  <c r="K27" i="8" s="1"/>
  <c r="H27" i="7"/>
  <c r="K27" i="7" s="1"/>
  <c r="H17" i="7"/>
  <c r="K17" i="7" s="1"/>
  <c r="K15" i="7"/>
  <c r="H11" i="7"/>
  <c r="K11" i="7" s="1"/>
  <c r="H15" i="6"/>
  <c r="H11" i="6"/>
  <c r="H28" i="5"/>
  <c r="H18" i="5"/>
  <c r="H17" i="5"/>
  <c r="H34" i="4"/>
  <c r="K34" i="4" s="1"/>
  <c r="H21" i="4"/>
  <c r="K21" i="4" s="1"/>
  <c r="H17" i="4"/>
  <c r="K17" i="4" s="1"/>
  <c r="H16" i="4"/>
  <c r="K16" i="4" s="1"/>
  <c r="H15" i="4"/>
  <c r="K15" i="4" s="1"/>
  <c r="H31" i="3"/>
  <c r="K31" i="3" s="1"/>
  <c r="H26" i="3"/>
  <c r="K26" i="3" s="1"/>
  <c r="H17" i="3"/>
  <c r="K17" i="3" s="1"/>
  <c r="H12" i="3"/>
  <c r="K12" i="3" s="1"/>
  <c r="H11" i="3"/>
  <c r="K11" i="3" s="1"/>
  <c r="H27" i="2"/>
  <c r="K27" i="2" s="1"/>
  <c r="H24" i="2"/>
  <c r="K24" i="2" s="1"/>
  <c r="H11" i="2"/>
  <c r="K11" i="2" s="1"/>
  <c r="H28" i="1"/>
  <c r="H33" i="7"/>
  <c r="K33" i="7" s="1"/>
  <c r="H33" i="3"/>
  <c r="K33" i="3" s="1"/>
  <c r="H21" i="3"/>
  <c r="K21" i="3" s="1"/>
  <c r="H29" i="2"/>
  <c r="K29" i="2" s="1"/>
  <c r="K20" i="2"/>
  <c r="K19" i="2"/>
  <c r="I12" i="1"/>
  <c r="I19" i="1" l="1"/>
  <c r="J19" i="1" s="1"/>
  <c r="I33" i="7"/>
  <c r="J33" i="7" s="1"/>
  <c r="I32" i="8"/>
  <c r="J32" i="8" s="1"/>
  <c r="I21" i="4"/>
  <c r="J21" i="4" s="1"/>
  <c r="I19" i="2"/>
  <c r="J19" i="2" s="1"/>
  <c r="I12" i="3"/>
  <c r="J12" i="3" s="1"/>
  <c r="I17" i="3"/>
  <c r="J17" i="3" s="1"/>
  <c r="I34" i="4"/>
  <c r="J34" i="4" s="1"/>
  <c r="I11" i="7"/>
  <c r="J11" i="7" s="1"/>
  <c r="I26" i="9"/>
  <c r="I28" i="6"/>
  <c r="I27" i="8"/>
  <c r="J27" i="8" s="1"/>
  <c r="I17" i="4"/>
  <c r="J17" i="4" s="1"/>
  <c r="I11" i="6"/>
  <c r="I30" i="8"/>
  <c r="J30" i="8" s="1"/>
  <c r="I28" i="9"/>
  <c r="I24" i="6"/>
  <c r="I24" i="9"/>
  <c r="I20" i="2"/>
  <c r="J20" i="2" s="1"/>
  <c r="I29" i="2"/>
  <c r="J29" i="2" s="1"/>
  <c r="I28" i="1"/>
  <c r="I26" i="3"/>
  <c r="J26" i="3" s="1"/>
  <c r="I11" i="5"/>
  <c r="I15" i="7"/>
  <c r="J15" i="7" s="1"/>
  <c r="I17" i="10"/>
  <c r="I24" i="2"/>
  <c r="J24" i="2" s="1"/>
  <c r="I28" i="5"/>
  <c r="I18" i="1"/>
  <c r="J18" i="1" s="1"/>
  <c r="I17" i="9"/>
  <c r="I33" i="10"/>
  <c r="I21" i="3"/>
  <c r="J21" i="3" s="1"/>
  <c r="I11" i="2"/>
  <c r="J11" i="2" s="1"/>
  <c r="I31" i="3"/>
  <c r="J31" i="3" s="1"/>
  <c r="I17" i="5"/>
  <c r="I17" i="7"/>
  <c r="J17" i="7" s="1"/>
  <c r="I29" i="10"/>
  <c r="I16" i="4"/>
  <c r="J16" i="4" s="1"/>
  <c r="I27" i="2"/>
  <c r="J27" i="2" s="1"/>
  <c r="I11" i="3"/>
  <c r="J11" i="3" s="1"/>
  <c r="I15" i="6"/>
  <c r="I28" i="4"/>
  <c r="J28" i="4" s="1"/>
  <c r="I20" i="1"/>
  <c r="J20" i="1" s="1"/>
  <c r="I33" i="3"/>
  <c r="J33" i="3" s="1"/>
  <c r="I17" i="2"/>
  <c r="J17" i="2" s="1"/>
  <c r="I15" i="4"/>
  <c r="J15" i="4" s="1"/>
  <c r="I18" i="5"/>
  <c r="I27" i="7"/>
  <c r="J27" i="7" s="1"/>
  <c r="I31" i="10"/>
</calcChain>
</file>

<file path=xl/sharedStrings.xml><?xml version="1.0" encoding="utf-8"?>
<sst xmlns="http://schemas.openxmlformats.org/spreadsheetml/2006/main" count="676" uniqueCount="166">
  <si>
    <t>Form No-6</t>
  </si>
  <si>
    <t>(See rule 42)</t>
  </si>
  <si>
    <t>Name Of Tahasil: Sadar Tahasil</t>
  </si>
  <si>
    <t>Name of Registration office: DSR,Cuttack</t>
  </si>
  <si>
    <t>Type of Land</t>
  </si>
  <si>
    <t>Location</t>
  </si>
  <si>
    <t>Zone</t>
  </si>
  <si>
    <r>
      <rPr>
        <b/>
        <sz val="10"/>
        <rFont val="Arial MT"/>
        <family val="2"/>
      </rPr>
      <t>Plot Nos</t>
    </r>
  </si>
  <si>
    <t>Percentage Proposed for Enhancement</t>
  </si>
  <si>
    <t>Remarks percentage of increase/ decrease with reason</t>
  </si>
  <si>
    <r>
      <rPr>
        <sz val="10.5"/>
        <rFont val="Arial MT"/>
        <family val="2"/>
      </rPr>
      <t xml:space="preserve">Agricultural
</t>
    </r>
    <r>
      <rPr>
        <sz val="10.5"/>
        <rFont val="Arial MT"/>
        <family val="2"/>
      </rPr>
      <t>Land</t>
    </r>
  </si>
  <si>
    <r>
      <rPr>
        <sz val="10.5"/>
        <rFont val="Arial MT"/>
        <family val="2"/>
      </rPr>
      <t xml:space="preserve">National
</t>
    </r>
    <r>
      <rPr>
        <sz val="10.5"/>
        <rFont val="Arial MT"/>
        <family val="2"/>
      </rPr>
      <t>Highway</t>
    </r>
  </si>
  <si>
    <r>
      <rPr>
        <sz val="10.5"/>
        <rFont val="Arial MT"/>
        <family val="2"/>
      </rPr>
      <t xml:space="preserve">Zone I : Upto 50
</t>
    </r>
    <r>
      <rPr>
        <sz val="10.5"/>
        <rFont val="Arial MT"/>
        <family val="2"/>
      </rPr>
      <t>meters from the road</t>
    </r>
  </si>
  <si>
    <r>
      <rPr>
        <sz val="10.5"/>
        <rFont val="Arial MT"/>
        <family val="2"/>
      </rPr>
      <t xml:space="preserve">Zone II   50 to
</t>
    </r>
    <r>
      <rPr>
        <sz val="10.5"/>
        <rFont val="Arial MT"/>
        <family val="2"/>
      </rPr>
      <t>200 meters from the road</t>
    </r>
  </si>
  <si>
    <r>
      <rPr>
        <sz val="10.5"/>
        <rFont val="Arial MT"/>
        <family val="2"/>
      </rPr>
      <t xml:space="preserve">State Highway
</t>
    </r>
    <r>
      <rPr>
        <sz val="10.5"/>
        <rFont val="Arial MT"/>
        <family val="2"/>
      </rPr>
      <t xml:space="preserve">and
</t>
    </r>
    <r>
      <rPr>
        <sz val="10"/>
        <rFont val="Arial MT"/>
        <family val="2"/>
      </rPr>
      <t>Expressway</t>
    </r>
  </si>
  <si>
    <r>
      <rPr>
        <sz val="10.5"/>
        <rFont val="Arial MT"/>
        <family val="2"/>
      </rPr>
      <t xml:space="preserve">Zone II . 50 to
</t>
    </r>
    <r>
      <rPr>
        <sz val="10.5"/>
        <rFont val="Arial MT"/>
        <family val="2"/>
      </rPr>
      <t>200 meters from the road</t>
    </r>
  </si>
  <si>
    <r>
      <rPr>
        <sz val="10.5"/>
        <rFont val="Arial MT"/>
        <family val="2"/>
      </rPr>
      <t xml:space="preserve">Other Major
</t>
    </r>
    <r>
      <rPr>
        <sz val="10.5"/>
        <rFont val="Arial MT"/>
        <family val="2"/>
      </rPr>
      <t>Roads</t>
    </r>
  </si>
  <si>
    <r>
      <rPr>
        <sz val="10.5"/>
        <rFont val="Arial MT"/>
        <family val="2"/>
      </rPr>
      <t xml:space="preserve">Interior Plot
</t>
    </r>
    <r>
      <rPr>
        <sz val="11"/>
        <rFont val="Arial MT"/>
        <family val="2"/>
      </rPr>
      <t>(Beyond 200 meters form the road)</t>
    </r>
  </si>
  <si>
    <r>
      <rPr>
        <sz val="10.5"/>
        <rFont val="Arial MT"/>
        <family val="2"/>
      </rPr>
      <t>Irrigated Land</t>
    </r>
  </si>
  <si>
    <r>
      <rPr>
        <sz val="10.5"/>
        <rFont val="Arial MT"/>
        <family val="2"/>
      </rPr>
      <t>Double Crops</t>
    </r>
  </si>
  <si>
    <r>
      <rPr>
        <sz val="10.5"/>
        <rFont val="Arial MT"/>
        <family val="2"/>
      </rPr>
      <t>Single Crop</t>
    </r>
  </si>
  <si>
    <r>
      <rPr>
        <sz val="11"/>
        <rFont val="Arial MT"/>
        <family val="2"/>
      </rPr>
      <t xml:space="preserve">Non-Irrigated
</t>
    </r>
    <r>
      <rPr>
        <sz val="11"/>
        <rFont val="Arial MT"/>
        <family val="2"/>
      </rPr>
      <t>Land</t>
    </r>
  </si>
  <si>
    <r>
      <rPr>
        <sz val="10.5"/>
        <rFont val="Arial MT"/>
        <family val="2"/>
      </rPr>
      <t>Cropped Area</t>
    </r>
  </si>
  <si>
    <r>
      <rPr>
        <sz val="10.5"/>
        <rFont val="Arial MT"/>
        <family val="2"/>
      </rPr>
      <t>Fallow Land</t>
    </r>
  </si>
  <si>
    <r>
      <rPr>
        <sz val="10.5"/>
        <rFont val="Arial MT"/>
        <family val="2"/>
      </rPr>
      <t xml:space="preserve">Project Area
</t>
    </r>
    <r>
      <rPr>
        <sz val="10.5"/>
        <rFont val="Arial MT"/>
        <family val="2"/>
      </rPr>
      <t xml:space="preserve">(Social, Economic </t>
    </r>
    <r>
      <rPr>
        <sz val="7.5"/>
        <rFont val="Arial MT"/>
        <family val="2"/>
      </rPr>
      <t>O</t>
    </r>
    <r>
      <rPr>
        <vertAlign val="superscript"/>
        <sz val="6"/>
        <rFont val="Arial MT"/>
        <family val="2"/>
      </rPr>
      <t xml:space="preserve">F </t>
    </r>
    <r>
      <rPr>
        <sz val="10.5"/>
        <rFont val="Arial MT"/>
        <family val="2"/>
      </rPr>
      <t xml:space="preserve">Other Development Project but not converted to Non-Agriculture
</t>
    </r>
    <r>
      <rPr>
        <sz val="10.5"/>
        <rFont val="Arial MT"/>
        <family val="2"/>
      </rPr>
      <t>Purpose)</t>
    </r>
  </si>
  <si>
    <r>
      <rPr>
        <sz val="10.5"/>
        <rFont val="Arial MT"/>
        <family val="2"/>
      </rPr>
      <t>Social</t>
    </r>
  </si>
  <si>
    <r>
      <rPr>
        <sz val="10"/>
        <rFont val="Arial MT"/>
        <family val="2"/>
      </rPr>
      <t>Economic</t>
    </r>
  </si>
  <si>
    <r>
      <rPr>
        <sz val="10.5"/>
        <rFont val="Arial MT"/>
        <family val="2"/>
      </rPr>
      <t>Others</t>
    </r>
  </si>
  <si>
    <r>
      <rPr>
        <sz val="10.5"/>
        <rFont val="Arial MT"/>
        <family val="2"/>
      </rPr>
      <t xml:space="preserve">Non-
</t>
    </r>
    <r>
      <rPr>
        <sz val="10.5"/>
        <rFont val="Arial MT"/>
        <family val="2"/>
      </rPr>
      <t>Agricultural Land</t>
    </r>
  </si>
  <si>
    <r>
      <rPr>
        <sz val="10.5"/>
        <rFont val="Arial MT"/>
        <family val="2"/>
      </rPr>
      <t>Residential</t>
    </r>
  </si>
  <si>
    <r>
      <rPr>
        <sz val="10.5"/>
        <rFont val="Arial MT"/>
        <family val="2"/>
      </rPr>
      <t>Commercial</t>
    </r>
  </si>
  <si>
    <r>
      <rPr>
        <sz val="10.5"/>
        <rFont val="Arial MT"/>
        <family val="2"/>
      </rPr>
      <t>Institutional</t>
    </r>
  </si>
  <si>
    <r>
      <rPr>
        <sz val="10.5"/>
        <rFont val="Arial MT"/>
        <family val="2"/>
      </rPr>
      <t>Industrial</t>
    </r>
  </si>
  <si>
    <r>
      <rPr>
        <sz val="10.5"/>
        <rFont val="Arial MT"/>
        <family val="2"/>
      </rPr>
      <t xml:space="preserve">Miscellaneous
</t>
    </r>
    <r>
      <rPr>
        <sz val="10.5"/>
        <rFont val="Arial MT"/>
        <family val="2"/>
      </rPr>
      <t>Land (Plots not defined hitherto)</t>
    </r>
  </si>
  <si>
    <t>Remark :- Plots to be clubbed in to appropriate zone on the basis of the factors as indicated in Appendix II.</t>
  </si>
  <si>
    <t xml:space="preserve"> </t>
  </si>
  <si>
    <t>Signature of Competent Authority</t>
  </si>
  <si>
    <t>Valuation per Acre</t>
  </si>
  <si>
    <t>Existing BMV according to category of land (Rs.)</t>
  </si>
  <si>
    <t>Last 2years average valuation (Highest 50%) statistics (Rs.)</t>
  </si>
  <si>
    <t>Value Suggested by Tahasildar (Rs.)</t>
  </si>
  <si>
    <t>Value Recommended By SDLVC (Rs.)</t>
  </si>
  <si>
    <t>Valuation Fixed by DLVC (Rs.)</t>
  </si>
  <si>
    <t>NIL</t>
  </si>
  <si>
    <t>2, 4, 5, 6, 7, 8, 13, 14, 23, 59, 101, 102, 111, 116, 118, 128, 130, 133, 134, 167, 169, 171, 172, 178, 227, 290, 296, 306, 310, 335, 336, 337, 360, 368, 372, 373, 431, 432, 433, 503, 504, 505, 506, 544, 545, 557, 558, 566, 567, 577, 579, 589, 590, 591, 592, 593, 600, 609, 610, 611, 612, 613, 615, 616, 617, 622, 623, 654, 656, 694, 695, 717, 724, 765, 776, 777, 778, 779, 780, 781, 782, 783, 784, 785, 787, 788, 789, 790, 791, 792, 793, 794, 795, 796, 797, 798, 799, 800, 801, 802, 806, 808, 809, 811, 813, 814, 815, 819, 820, 821, 822, 876, 877, 879, 896, 898, 910, 911, 912, 913, 925, 926, 929, 930, 945, 946, 947, 951, 984, 985, 986, 1024, 1025, 1026, 1047, 1048, 1049, 1050, 1054, 1089, 1094, 1112, 1113, 1169, 1221, 1222, 1223, 1224, 1242, 1243, 1244, 1245, 1246, 1253, 1256, 1257, 1289, 986/1307, 1/1308, 118/1309, 118/1310, 118/1311, 544/1346, 819/1374, 819/1375, 1112/1376, 1243/1414, 1054/1419, 431/1433, 694/1444</t>
  </si>
  <si>
    <t>10, 26, 109, 700, 701, 704, 845</t>
  </si>
  <si>
    <t>1, 2, 3, 9, 12, 14, 19, 22, 23, 27, 44, 60, 72, 73, 74, 80, 87, 96, 99, 100, 101, 102, 103, 111, 116, 117, 118, 128, 130, 132, 133, 134, 135, 137, 151, 161, 165, 167, 174, 186, 196, 197, 263, 268, 278, 279, 280, 281, 282, 290, 291, 302, 307, 308, 310, 311, 325, 331, 341, 344, 350, 358, 367, 373, 378, 380, 388, 389, 397, 404, 418, 429, 438, 452, 453, 454, 455, 456, 458, 469, 488, 500, 503, 504, 505, 506, 508, 509, 510, 513, 514, 521, 530, 531, 532, 543, 544, 545, 546, 547, 548, 549, 550, 551, 552, 578, 579, 590, 593, 594, 595, 596, 597, 598, 600, 614, 622, 623, 626, 628, 642, 653, 654, 656, 657, 694, 695, 697, 699, 703, 709, 712, 713, 716, 717, 726, 735, 748, 755, 756, 757, 763, 770, 775, 803, 804, 807, 816, 817, 818, 838, 842, 848, 856, 871, 882, 895, 897, 899, 904, 914, 917, 925, 930, 940, 941, 942, 943, 944, 948, 960, 974, 977, 981, 992, 993, 1014, 1019, 1020, 1021, 1022, 1023, 1024, 1025, 1026, 1036, 1037, 1038, 1039, 1040, 1041, 1043, 1051, 1052, 1053, 1059, 1067, 1081, 1086, 1092, 1098, 1106, 1128, 1140, 1144, 1166, 1169, 1192, 1193, 1194, 1200, 1201, 1215, 1220, 1255, 1271, 1272, 1284, 66/1305, 1144/1306, 118/1309, 118/1310, 118/1311, 243/1319, 378/1330, 544/1346, 1001/1362, 694/1444</t>
  </si>
  <si>
    <t>23, 24, 25, 28, 31, 31, 37, 78, 121, 126, 127, 128, 129, 133, 137, 138, 146, 147, 175, 296, 308, 312, 314, 398, 410, 458, 458, 357/554, 31/580, 31/582, 31/584, 31/588, 129/608, 308/609, 315/615, 315/616, 315/617, 315/624</t>
  </si>
  <si>
    <t>2, 3, 4, 7, 8, 9, 13, 14, 15, 16, 19, 23, 24, 25, 28, 31, 31, 37, 41, 47, 61, 65, 66, 73, 74, 75, 76, 77, 78, 79, 82, 83, 84, 85, 86, 87, 88, 89, 90, 91, 92, 99, 100, 101, 102, 103, 104, 105, 106, 121, 122, 124, 126, 127, 128, 129, 133, 137, 138, 175, 182, 296, 297, 308, 311, 312, 313, 314, 319, 358, 398, 403, 410, 458, 458, 471, 471, 471, 472, 473, 526, 456/539, 525/553, 357/554, 41/565, 473/570, 473/571, 31/580, 31/582, 31/584, 31/588, 182/599, 41/600, 311/607, 129/608, 308/609, 471/611, 315/615, 315/616, 315/617, 315/624, 182/1506, 311/1520</t>
  </si>
  <si>
    <t>17, 18, 20, 32, 32, 33, 34, 35, 36, 38, 39, 42, 43, 44, 48, 51, 54, 55, 56, 57, 58, 59, 60, 62, 63, 64, 67, 68, 69, 71, 72, 80, 93, 94, 95, 96, 98, 107, 109, 110, 112, 113, 114, 115, 116, 117, 118, 119, 139, 140, 141, 142, 143, 144, 183, 184, 185, 210, 264, 265, 266, 291, 298, 299, 301, 302, 303, 304, 323, 324, 325, 327, 328, 329, 330, 331, 332, 333, 334, 335, 336, 338, 339, 340, 341, 347, 399, 401, 402, 404, 405, 406, 407, 408, 409, 411, 412, 413, 414, 415, 416, 418, 419, 420, 422, 423, 424, 425, 426, 427, 428, 428, 429, 430, 431, 432, 433, 434, 435, 441, 442, 460, 460, 461, 463, 464, 465, 466, 467, 468, 527, 528, 529, 530, 532, 533, 534, 535, 536, 537, 538, 17/540, 67/543, 68/544, 68/545, 51/557, 54/559, 264/562, 264/563, 34/564, 42/566, 33/567, 44/568, 51/569, 28/572, 44/573, 32/581, 32/583, 32/585, 432/587, 432/592, 42/601, 531/603, 531/604, 51/606, 432/610, 432/612, 532/613, 35/622, 28/623, 28/626, 28/627, 28/628, 28/629, 302/1524</t>
  </si>
  <si>
    <t>1, 5, 6, 11, 12, 22, 26, 27, 29, 30, 40, 49, 50, 52, 81, 108, 120, 123, 125, 130, 131, 132, 135, 136, 145, 168, 186, 187, 188, 189, 190, 199, 200, 211, 212, 213, 214, 220, 237, 246, 247, 248, 249, 257, 258, 259, 260, 261, 262, 263, 268, 269, 270, 280, 286, 300, 305, 306, 307, 309, 310, 316, 317, 320, 321, 322, 342, 343, 344, 345, 346, 350, 359, 360, 361, 362, 369, 375, 384, 389, 396, 397, 400, 438, 439, 440, 445, 446, 455, 456, 456, 456, 459, 462, 480, 485, 498, 515, 522, 525, 485/541, 257/555, 263/556</t>
  </si>
  <si>
    <t>2, 80, 85, 91, 92, 93, 96, 97, 98, 99, 100, 102, 116, 117, 118, 125, 130, 133, 138, 140, 141, 142, 143, 149, 151, 152, 154, 155, 157, 170, 171, 172, 173, 174, 175, 179, 180, 181, 183, 201, 202, 203, 204, 205, 206, 208, 210, 211, 214, 215, 216, 217, 218, 219, 221, 222, 223, 225, 227, 230, 231, 232, 233, 234, 235, 237, 238, 239, 240, 241, 242, 243, 244, 253, 255, 256, 258, 260, 262, 263, 269, 270, 271, 272, 273, 274, 275, 276, 277, 282, 283, 284, 285, 290, 291, 292, 293, 294, 300, 332, 333, 334, 335, 336, 337, 338, 339, 340, 345, 346, 347, 348, 352, 353, 354, 356, 358, 359, 360, 361, 362, 363, 364, 365, 367, 370, 372, 373, 376, 380, 399, 400, 401, 402, 404, 405, 409, 410, 411, 412, 412, 413, 414, 415, 417, 418, 419, 420, 421, 422, 423, 427, 428, 429, 432, 443, 446, 447, 517, 518, 544, 551, 552, 727/597, 613, 633, 634, 635, 636, 638, 639, 640, 641, 642, 695, 697, 698, 841, 873, 947, 948, 958, 971, 973, 1097, 1139, 1310, 1312, 1316, 1317, 1326, 102/1387, 243/1392, 1193/1419, 276/1427, 970/1438, 1309/1444, 170/1456, 879/1460, 276/1462, 1082/1464, 233/1472, 233/1475, 365/1477, 376/1480, 231/1485, 699/1492, 695/1494, 1330/1501, 99/1502, 335/1507, 727/1510, 1330/1516, 1312/1522, 1312/1523, 362/1525, 700/1528, 821/1529, 821/1532, 727/1948</t>
  </si>
  <si>
    <t>135, 374, 972, 95/1383</t>
  </si>
  <si>
    <t>1, 35, 78, 82, 83, 84, 86, 87, 88, 89, 90, 105, 110, 111, 112, 134, 136, 139, 146, 150, 156, 160, 166, 176, 207, 209, 212, 213, 220, 224, 226, 229, 236, 245, 252, 257, 261, 297, 303, 304, 305, 306, 307, 308, 327, 341, 342, 349, 350, 351, 355, 357, 368, 369, 371, 375, 379, 381, 382, 383, 390, 403, 406, 408, 416, 424, 430, 431, 438, 439, 440, 441, 444, 445, 464, 476, 492, 501, 519, 520, 521, 522, 523, 527, 529, 530, 532, 535, 546, 547, 548, 549, 550, 568, 572, 580, 602, 609, 614, 616, 617, 626, 637, 648, 655, 656, 659, 660, 661, 662, 663, 680, 682, 687, 746, 780, 785, 786, 819, 845, 846, 847, 848, 849, 859, 860, 868, 872, 887, 905, 912, 918, 925, 937, 945, 946, 964, 1010, 1017, 1032, 1034, 1043, 1058, 1066, 1067, 1090, 1091, 1098, 1103, 1106, 1107, 1121, 1133, 1134, 1135, 1136, 1137, 1142, 1146, 1147, 1148, 1159, 1160, 1163, 1166, 1167, 1170, 1171, 1174, 1175, 1178, 1179, 1182, 1183, 1187, 1188, 1189, 1195, 1198, 1202, 1203, 1204, 1205, 1206, 1207, 1212, 1213, 1215, 1216, 1217, 1218, 1219, 1221, 1222, 1224, 1225, 1231, 1242, 1246, 1298, 1322, 1324, 1337, 1338, 1345, 1347, 1360, 1364, 1365, 1366, 1367, 1368, 253/1370, 929/1376, 1364/1377, 747/1378, 1364/1385, 499/1396, 187/1414, 681/1425, 1338/1428, 244/1431, 819/1434, 1217/1435</t>
  </si>
  <si>
    <t>Name of the Village:Kandarpur</t>
  </si>
  <si>
    <t>Name of the RI Circle: Kandarpur</t>
  </si>
  <si>
    <t>Name of the Village:Keshapur</t>
  </si>
  <si>
    <t>Name of the Village:Sedheswarpur</t>
  </si>
  <si>
    <t>Name of the Village: Ayatpur</t>
  </si>
  <si>
    <t>Name of the Village: Kamapur</t>
  </si>
  <si>
    <t>Name of the Village: Alarpur</t>
  </si>
  <si>
    <t>Name of the Village: Danduasipada</t>
  </si>
  <si>
    <t>Name of the Village: Brahmanbada</t>
  </si>
  <si>
    <t>Name of the Village: Damodarpur</t>
  </si>
  <si>
    <t>PS No: 95</t>
  </si>
  <si>
    <t>PS No: 97</t>
  </si>
  <si>
    <t>PS No: 99</t>
  </si>
  <si>
    <t>PS No: 98</t>
  </si>
  <si>
    <t>PS No:96</t>
  </si>
  <si>
    <t>PS No: 101</t>
  </si>
  <si>
    <t>PS No: 102</t>
  </si>
  <si>
    <t>PS No: 100</t>
  </si>
  <si>
    <t>PS No:93</t>
  </si>
  <si>
    <t>PS No: 94</t>
  </si>
  <si>
    <t>Comparative Statement of the land property for rural area</t>
  </si>
  <si>
    <t>Name of Registration office: DSR, Cuttack</t>
  </si>
  <si>
    <t>154, 153, 155, 155, 149, 147, 146, 145, 144, 143, , 293, 301, 302, 306, 307, 308, 311, 309, 310, 311, 312, 313, 314, 315, 316, 317, 318, 319, 320, 321, 322, 323, 324, 325, 326, 327, 328, 329, 330, 331, 332, 333, 334, 335, 336, 337, 338, 339, 401, 402, 403, 404, 405, 406, 398, 399, 676, 397, 348, 349, 674, 353, 381, 388, 389, 390, 391, 392, 393, 394, 395, 396, 382, 383, 384, 385, 386, 387, 379, 378, 60, 61, 63, 80, 79, 77, 78, 76, 75, 74, 73, 72, 71, 70, 69, 110, 111, 112, 113, 114, 115, 116, 117, 118, 119, 120, 121, 122, 62, 90, 86, 108, 89, 88, 80, 86, 98, 97, 96, 95, 99, 100, 101, 424, 423, 419, 420, 418, 416, 417, 568, 569, 570, 571, 572, 579, 568, 577, 574, 575, 580, 581, 582, 567, 532, 583, 544, 584, 545, 585, 587, 586, 546, 547, 548, 588, 581, 590, 566, 361, 362, 363, 681, 366, 364, 365, 371, 81, 82, 185, 186, 184, 183, 180, 200, 195, 194, 193, 187, 188, 189, 190, 191, 192, 193, 196, 199, 198, 197, 232, 231, 230, 226, 225, 227, 224, 223, 228, 229, 237</t>
  </si>
  <si>
    <t xml:space="preserve">6, 7, 13, 17, 18, 16, 19, 39, 40, 28, 15, 20, 26, 55, 27, 29, 30, 31, 32, 37, 46, 38, 45, 44, 43, 53, 57, 56, 54, 67, 66, 65, 68, 51, 47, 48, 35, 36, 32, 31, 24, 22, 453, 451, 450, 433, 432, 431, 427, 426, 428, 443, 442, 440, 441, 439, 435, 436, 437, 438, 441, 442, 443, 428, 443, 442, 440, 441, 439, 435, 436, 437, 438, 425, 447, 446, 448, 445, 523, 527, 528, 529, 521, 522, 524, 525, 526, 530, 533, 534, 535, 536, 537, 538, 539, 540, 543, 544, 552, 553, 556, 555, 554, 551, 550, 549, 547, 548, 561, 562, 563, 564, 565, 151, 152, 164, 166, 168, 162, 213, 221, 220, 219, 216, 215, 217, 218, 255, 205, 206, 211, 212, 169, 170, 677, 210, 202, 207, 668, 209, 175, 174, 173, 171, 172, 161, 690, 159, 160, 156, 157, 365, 326, 327, 344, 359, 340, 341, 383, 348, 691, 342, 343, 346, 347, 345, 360, 681, 667, 345, 351, 350, 349, 353, 354, 355, 357, 369, 368, 370, 357, 355, 354, 353, 366, 375, 688, 674, 238, 240, 241, 242, 245, 246, 239, 243, 248, 249, 250, 251, 252, 253, 679, 277, 276, 275, 258, 256, 260, 261, 262, 263, 264, 265, 266, 267, 268, 269, 270, 271, 272, 273, 274, 275, 281, 282, </t>
  </si>
  <si>
    <t xml:space="preserve">94, 519, 95, 520, 127, 527, 128, 558, 129, 560, 158, 605, 157, 604, 156, 603, 169, 616, 170, 617, 171, 618, 172, 619, 189, 637, 190, 638, 191, 639, 192, 640, 193, 641, 184, 632, 185, 633, 187, , 635, 188, 636, , 175, 622, 186, 634, 181, 624, 182, 630, 167, 624, 175, 176, 623, </t>
  </si>
  <si>
    <t xml:space="preserve">475, 470, 469, 468, 462, 461, 460, 463, 464, 459, 458, 466, 467, 2, 3, 4, 8, 9, 10, 11, 12, 13, 14, </t>
  </si>
  <si>
    <t xml:space="preserve">604, 603, 616, 617, 618, 619, 638, 639, 649, 650, 651, 665, 666, 667, 668, </t>
  </si>
  <si>
    <t xml:space="preserve">611, 612, 626, 627, 630, 631, 632, 654, 655, 659, 660, 661, 662, 671, </t>
  </si>
  <si>
    <t>Project Area
(Social,  Economic OF Other Development Project but not converted to Non-Agriculture
Purpose)</t>
  </si>
  <si>
    <t>8,  9,  10,  11,  14,  15,  16,  17,  20,  23,  24,  25,  27,  30,  31,  32,  35,  36,  37,  38,  39,  45,  46,  47,  48,  49,  51,  55,  56,  57,  58,  61,  62,  63,  64,  65,  66,  67,  68,  69,  70,  71,  72,  73,  74,  75,  76,  77,  78,  79,  80,  86,  91,  92,  93,  95,  98,  99,  101,  102,  103,  105,  106,  106,  108,  110,  111,  112,  113,  114,  115,  116,  117,  119,  122,  124,  126,  127,  128,  129,  130,  131,  132,  133,  134,  135,  136,  137,  138,  139,  140,  144,  145,  151,  152,  153,  156,  159,  161,  162,  163,  164,  171,  172,  174,  179,  187,  192,  196,  197,  198,  202,  203,  204,  205,  206,  207,  210,  211,  212,  213,  216,  217,  218,  219,  220,  224,  225,  226,  227,  230,  231,  232,  233,  251,  266,  267,  272,  277,  279,  281,  287,  288,  289,  290,  291,  292,  293,  294,  295,  296,  297,  306,  307,  308,  309,  310,  311,  312,  313,  314,  315,  317,  318,  319,  320,  321,  322,  323,  324,  325,  327,  329,  330,  331,  332,  333,  334,  338,  339,  341,  343,  344,  359,  362,  363,  364,  382,  382,  382,  383,  388,  389,  392,  393,  394,  395,  396,  400,  403,  406,  416,  418,  423,  424,  425,  426,  427,  428,  436,  437,  438,  439,  442,  443,  446,  447,  461,  462,  463,  464,  465,  468,  469,  470,  569,  577,  582,  586,  589,  663,  100/724,  108/712,  114/718,  114/720,  114/722,  114/724,  169/741,  170/742,  173/735,  196/746,  318/730,  327/725,  359/744,  382/727,  386/689,  39/708,  394/695,  395/697,  399/676,  45/709,  454/716,  46/710,  460/706,  537/729,  537/747,  537/748,  537/749,  572/760,  67/694,  81/699,  86/754</t>
  </si>
  <si>
    <t>12,  13,  59,  60,  190</t>
  </si>
  <si>
    <t>1,  2,  3,  4,  5,  6,  7,  18,  21,  26,  28,  29,  33,  34,  41,  42,  43,  44,  50,  52,  53,  54,  81,  82,  83,  84,  85,  89,  94,  104,  107,  107,  109,  120,  121,  123,  125,  141,  142,  143,  146,  147,  148,  149,  150,  154,  155,  158,  165,  166,  167,  176,  177,  181,  182,  185,  188,  189,  200,  209,  214,  221,  222,  223,  234,  235,  236,  237,  244,  246,  247,  254,  255,  256,  257,  258,  259,  262,  263,  278,  280,  283,  284,  285,  286,  298,  299,  300,  301,  302,  303,  304,  305,  316,  335,  365,  372,  373,  385,  387,  401,  402,  407,  408,  409,  410,  411,  412,  413,  414,  415,  421,  430,  431,  432,  433,  434,  440,  466,  471,  472,  473,  480,  484,  495,  504,  517,  518,  531,  542,  559,  567,  573,  575,  591,  592,  593,  594,  595,  596,  597,  598,  599,  600,  601,  602,  629,  642,  644,  645,  657,  658,  670,  672,  109/755,  212/678,  28/707,  373/674,  387/693,  567/673,  81/675,  82/717,  82/719,  82/721,  82/723</t>
  </si>
  <si>
    <t>339, 340, 373, 374, 342, 343, 344, 345, 371, 370, 347, 346, 348, 349, 350, 350, 351, 353, 352, 354, 355, 356, 357, 365, 366, 367, 364, 363, 362, 361, 325, , 321, 323, 324, 322, 321, 320, 319, 318, 317, 315, 314, 315, 313, 312</t>
  </si>
  <si>
    <t>376, 375, 378, 379, 380, 369, 370, 371, 372, 368, 339, , 438, 431, 440, 441, 442, 443, 445, 495, 496, 494, 814, 497, 498, 500, 501, 502, 804, 803, 491, 490, 489, 799, 800, 801, 505, 509, 507, 508, 517, 512, 516, 513, 514, 515, 516, 519, 520, 521, 525, 526, 527, 528, 529, 531, 532, 585, 584, 582, 588, 589, 590, 591, 597, 596, 593, 594, 578, 579, 580, 533, 525, 536, 569, 535, 538, 578, 539, 574, 575, 573, 576, 565, 566, 568, 569, 570, 571, 540, 542, 544, 548, 553, 545, 543, 550</t>
  </si>
  <si>
    <t xml:space="preserve">105, 111, 110, 112, 109, 113, 124, 125, 127, 128131, 133, 134, 139, 818, 96, 97, 93, 393, 395, 396, 397, 398, , 399, 401, 402, 400, 403, 404, 405, 410, 412, 413, 427, 428, 429, 430, 436, 435, 437, 438, 439, 441, 446, 434, 433, 432, 451, 447, 449, 493, 483, 484, 817, 482, 481, 480, 479, 486, 485, 487, 488, 615, 616, 614, 613, 612, 611, 610, 608, 607, 606, 602, 601, 664, 662, 668, 665, 666, 669, 621, 672, 673, 676, 674, 675, 680, 682, 686, 687, 707, 708, 709, 710, 716, , 719, 727, 728, 729, 730, 731, 735, 736, 734, 737, 738, 739, 749, 748, 747, 750, 751, 752, 760, 756, 753, 763, 758, 757, 769, 765, 766, 767, 768, 777, 789, 783, 782, 793, 796, 794, 795, 791, 790,  787, 788, </t>
  </si>
  <si>
    <t>keshpur single crop 61, 62, 63, 64, 65, 77, 67, 75, 74, 72, 71, 68, 69, 70, 79, 78, 80, 89, 90, 92, 91, 83, 82, 81, 84, 95, 86, 87, 796, 797, 798, 778, 779, 780, 781, 741, 733, 726, 713, 722, 711, 723, 724, 712, 705, 704, 703, 799,  700, 695</t>
  </si>
  <si>
    <t>8,  27,  47,  50,  61,  62,  63,  64,  166,  418,  419,  545,  546,  662,  663,  688,  689,  690,  691,  692,  693,  694,  698,  699,  700,  701,  702,  711,  714,  715,  725,  726,  732,  741,  743,  743,  744,  746,  754,  755,  772,  774,  775,  778,  741/829,  746/830,  778/840</t>
  </si>
  <si>
    <t>400,  695,  696,  697,  704,  705,  712,  713,  720,  721,  722,  723,  724,  733,  745,  796,  695/863</t>
  </si>
  <si>
    <t xml:space="preserve">9,  797 </t>
  </si>
  <si>
    <t>11,  16,  20,  26,  48,  65,  66,  67,  83,  94,  95,  98,  100,  101,  102,  103,  104,  114,  129,  130,  135,  145,  150,  164,  165,  170,  172,  178,  183,  196,  197,  209,  230,  231,  240,  253,  259,  285,  287,  289,  290,  291,  300,  301,  302,  303,  304,  305,  306,  307,  308,  309,  310,  311,  312,  313,  314,  315,  316,  317,  318,  319,  320,  321,  322,  323,  324,  326,  327,  328,  329,  330,  331,  333,  334,  335,  336,  337,  338,  340,  366,  381,  382,  383,  384,  385,  386,  387,  388,  389,  390,  391,  392,  400,  409,  411,  415,  422,  423,  423,  444,  452,  476,  477,  478,  492,  503,  505,  517,  518,  524,  527,  530,  542,  543,  547,  549,  555,  557,  558,  561,  562,  563,  567,  577,  581,  597,  598,  609,  617,  618,  619,  620,  627,  632,  636,  639,  642,  645,  653,  656,  657,  658,  659,  677,  679,  681,  695,  696,  697,  704,  705,  712,  713,  717,  718,  720,  721,  722,  723,  724,  733,  742,  745,  759,  761,  762,  766,  770,  771,  786,  796,  798,  388/799,  388/800,  505/801,  695/863,  95/811</t>
  </si>
  <si>
    <r>
      <rPr>
        <sz val="10.5"/>
        <rFont val="Calibri"/>
        <family val="2"/>
        <scheme val="minor"/>
      </rPr>
      <t>Miscellaneous
Land (Plots not defined hitherto)</t>
    </r>
  </si>
  <si>
    <t>63, 64, 65, 61, 70, 68, 67, 72, 74, 73, 63, 66, 67, 68, 69, 81, 82, 84, 83, 85, 88, 86, 87, 90, 91, 92, 93, 94, 87, 119, 118, 116, 117, 113, 112, 111, 114, 106, 109, 108, 148, 147, 149, 150, 151, 152, 153, 155, 158…..</t>
  </si>
  <si>
    <t>60, 360, 54, 529, 569, 70, 71, 75, 67, 180, 179, 181, 184, 440, 187, 186, 196, 197, 203, 185, 178, 177, 198, 178, 176, 175, 55, 56, 57, 54, 69, 70, 71, 75, 80, 81, 84, 85, 86, 91, 92, 93, 3, 7, 6, 4, 554, 357, 12, 10, 356, 16, 15, 4, 5, 385, 386, 358, 22, 23, 24, 26, 27, 37, 40, 36, 351, 29, 30, 31, 32, 33, 34, 35, 445, 44, 383, 46, 47, 362, 361, 49, 120, 128, 122, 134, 411, 425, 126, 127, 130, 132, 140, 142, 375, 374, 141, 124, 123, 125, 145, 144, 169, 181, 440, 416, 189, 188, 196, 187, 186, 184, 183, 182, 180, 167, 168, 166, 159, 165, 166, 172, 179, 185, 178, 198, 175, 394, 383, 161....</t>
  </si>
  <si>
    <t>7,  10,  12,  13,  16,  17,  21,  43,  47,  48,  49,  50,  55,  56,  65,  92,  93,  101,  102,  106,  107,  108,  109,  110,  111,  112,  113,  114,  115,  116,  117,  118,  119,  123,  124,  128,  132,  134,  135,  136,  137,  138,  140,  141,  142,  144,  145,  146,  147,  148,  149,  150,  151,  152,  153,  154,  155,  156,  157,  158,  159,  160,  163,  165,  167,  168,  169,  180,  181,  190,  217,  218,  225,  231,  309,  326,  335,  336,  337,  337,  338,  339,  346,  347,  348,  349,  350,  351,  353,  355,  356,  357,  358,  359,  359,  360,  363,  365,  369,  370,  370,  372,  373,  374,  375,  376,  377,  378,  369/384,  369/385,  369/386,  217/387,  369/389,  357/392,  326/396,  357/398,  225/399,  326/420,  338/432,  346/433,  158/435,  339/441</t>
  </si>
  <si>
    <t>309, 332, 313, 331, 324, 320, 321, 325, 310, 311, 317, 318, 310, 305, 306, 307, 304, 313, 312, 311, 225, 226, 227, 209, 208, 224, 210, 211, 204, 212, 220, 219, 214, 215, 216, 194, 195, 192, 188...</t>
  </si>
  <si>
    <t>9,  57,  58,  59,  60,  61,  62,  63,  64,  67,  68,  69,  70,  71,  72,  73,  75,  76,  77,  78,  79,  80,  81,  82,  83,  84,  85,  88,  89,  90,  120,  121,  122,  125,  127,  166,  170,  171,  172,  173,  174,  175,  176,  177,  178,  179,  182,  183,  184,  185,  186,  187,  188,  189,  192,  194,  194,  195,  195,  196,  196,  198,  199,  203,  204,  207,  210,  211,  212,  213,  214,  215,  216,  222,  224,  241,  244,  245,  246,  247,  248,  249,  250,  251,  252,  253,  254,  255,  256,  257,  258,  259,  260,  261,  262,  263,  264,  265,  266,  267,  268,  269,  271,  274,  275,  276,  277,  279,  281,  282,  285,  286,  287,  288,  289,  290,  291,  292,  293,  294,  295,  296,  298,  300,  301,  303,  304,  305,  310,  311,  312,  312,  313,  315,  316,  317,  318,  319,  320,  321,  324,  325,  327,  333,  334,  341,  342,  344,  361,  362,  159/383,  20/398,  324/407,  9/412,  323/415,  342/416,  9/417,  324/418,  325/421,  127/426,  127/427,  127/428,  127/429,  127/430,  127/431,  127/434,  127/436,  48/437,  125/442,  125/443,  127/444,  127/445,  125/446,  125/447,  127/448,  125/449</t>
  </si>
  <si>
    <t>1,  2,  11,  14,  25,  31,  32,  33,  34,  35,  39,  45,  51,  52,  53,  54,  66,  74,  86,  87,  91,  94,  95,  96,  97,  98,  99,  100,  103,  104,  105,  126,  129,  130,  131,  133,  139,  143,  161,  162,  164,  193,  197,  208,  209,  219,  220,  221,  223,  226,  233,  234,  235,  236,  237,  238,  239,  240,  242,  243,  270,  272,  273,  280,  284,  299,  302,  314,  322,  323,  330,  331,  340,  343,  345,  352,  354,  364,  366,  368,  371,  379,  48/380,  66/381,  197/382,  190/388</t>
  </si>
  <si>
    <t>36, 71, 1349, 72, 64, 79, 70, 75, 67, 78, 77, 79, 80, 81, 278, 286, 287, 280, 281, 282, 283, 284, 285, 307, 306, 305, 304, 303, 302, 308, 301, 310, 311, 147, 148, 144, 155, 156, 157, 162, 160, 159, 161, 163, 164, 165, 173, 174, 172, 133, 167, 170, 169, 170, 169, 168, 167, 166, 200, 201, 204, 205, 208, 210, 210, 211, 212, 209, 207, 206, 207, 206, 203, 220, 202, 217, 219, 213, 214, 223, 218, 225, 216, 215, 227, 228, 336, 335, 337, 333, 334, 332, 344, 346, 347, 345, 349, 350, 351, 352, 353, 355, 366, 410, 1341, 1342, 415, 415</t>
  </si>
  <si>
    <t>11, 12, 1347, 1346, 1345, 10, 9, 8, 7, 76, 6, 50, 49, 1348, 47, 48, 49, 51, 52, 53, 1338, 54, 45, 34, 55, 56, 44, 35, 1339, 60, 59, 57, 43, 42, 41, 40, 39, 271, 273, 274, 277, 278, 279, 276, 275, 264, 261, 260, 262, 314, 316, 319, 315, 319, 318, 320, 321, 322, 101, 102, 102, 103, 104, 105, 143, 144, 145, 146, 152, 140, 141, 106, 107, 127, 151, 150, 154, 153, 138, 139, 125, 108, 92, 110, 109, 124, 123, 126, 122, 117, 115, 113, 116, 114, 112, 111, 88, 189, 182, , 183, 184, 181, 180, 186, 187, 192, 193, 194, 195, 196, 197, 198, 199, 221, 195, 99, 188, 242, 244, 247, 239, 241, 240, 229, 226, 231, 232, 331, 328, 329, 330, 233, 234, 235, 236, 360, 363, 361, 362, 364, 370, 365, 366, 367, 368, 397, 401, 400, 399, 409, 410, 404, 403, 406, 405, 1341, 1342, 411, 413…..</t>
  </si>
  <si>
    <t>27,  28,  37,  37,  40,  41,  44,  59,  78,  92,  108,  138,  141,  142,  143,  144,  145,  146,  151,  152,  153,  154,  155,  160,  161,  215,  216,  226,  230,  235,  240,  242,  243,  266,  268,  272,  274,  277,  279,  280,  314,  315,  319,  320,  321,  322,  346,  347,  349,  350,  360,  362,  363,  364,  365,  366,  367,  372,  380,  381,  479,  480,  518,  519,  520,  522,  523,  524,  556,  603,  604,  605,  606,  607,  635,  653,  715,  726,  729,  749,  753,  757,  758,  761,  762,  763,  766,  767,  769,  791,  816,  924,  950,  951,  952,  960,  967,  973,  984,  987,  987,  990,  991,  992,  997,  998,  999,  1004,  1005,  1006,  1007,  1008,  1009,  1022,  1023,  1023,  1024,  1025,  1026,  1027,  1028,  1032,  1036,  1262,  1286,  1288,  1289,  1290,  1294,  1295,  1310,  1311,  1314,  1314,  1315,  1317,  1318,  1323,  1324,  758/2095,  758/2099,  27/2106,  280/2181,  280/2182,  235/2250,  235/2253,  365/2262,  243/2302,  215/2396,  215/2398,  215/2403,  215/2408,  27/2439,  27/2440</t>
  </si>
  <si>
    <t>98,  124,  127,  135,  147,  162,  163,  165,  211,  225,  228,  474,  474,  860,  953,  968,  1001,  1001,  1003,  1021,  1030,  1031,  1033,  1038,  1068,  1075,  1076,  1077,  1079,  1080,  1081,  1082,  1083,  1088,  1100,  1252,  1258,  1252/2232,  1033/2239,  1021/2270,  1033/2272</t>
  </si>
  <si>
    <t>175,  176,  354,  1045,  1239,  1274</t>
  </si>
  <si>
    <t>1,  2,  3,  4,  5,  6,  14,  15,  17,  19,  31,  46,  58,  61,  82,  85,  86,  90,  91,  109,  110,  117,  122,  123,  136,  140,  148,  158,  174,  177,  178,  179,  185,  189,  218,  219,  222,  223,  224,  229,  233,  246,  247,  248,  252,  254,  259,  263,  269,  284,  285,  286,  289,  290,  291,  292,  293,  294,  295,  296,  297,  298,  299,  300,  301,  317,  323,  324,  325,  338,  339,  340,  341,  342,  343,  359,  361,  368,  373,  374,  374,  375,  376,  376,  377,  378,  386,  386,  387,  401,  402,  407,  408,  422,  429,  449,  462,  471,  471,  475,  476,  477,  478,  486,  491,  498,  511,  512,  513,  514,  515,  516,  517,  539,  557,  558,  559,  560,  561,  562,  563,  564,  565,  566,  567,  571,  572,  573,  612,  616,  617,  647,  661,  670,  691,  730,  732,  751,  754,  760,  789,  790,  814,  838,  862,  884,  897,  903,  905,  910,  911,  922,  934,  949,  955,  962,  964,  964,  966,  969,  970,  970,  983,  986,  988,  988,  989,  989,  995,  996,  1000,  1000,  1034,  1035,  1046,  1069,  1072,  1092,  1093,  1095,  1108,  1123,  1129,  1132,  1135,  1138,  1140,  1141,  1142,  1144,  1150,  1158,  1159,  1162,  1163,  1185,  1190,  1206,  1219,  1225,  1233,  1250,  1251,  1254,  1255,  1259,  1263,  1265,  1267,  1272,  1273,  1277,  1278,  1279,  1281,  1282,  1283,  1296,  1297,  1298,  1299,  1300,  1301,  1302,  1313,  1319,  1320,  1321,  1322,  1325,  1326,  1328,  1329,  1330,  1331,  1332,  1333,  1337,  1069/2103,  246/2196,  248/2197,  248/2274,  246/2275,  246/2282,  248/2283,  1233/2441</t>
  </si>
  <si>
    <t xml:space="preserve">470, 466, 467, 472, 465, 522, 455, 524, 453, 451, 559, 452, 456, 449, 444, 445, 446, 447, 441, 442, 471, 469, 466, 467, 367, 369, 380, 381, 382, 383, 384, 395, </t>
  </si>
  <si>
    <t>365, 363, 362, 366, 367, 368, 378, 377, 376, 374, 375, 359, 358, 360, 370, 371, 353, 357, 356, 355, 320, 321, 388, 349, 389, 387, 390, 348, 357, 336, 337, 345, 347, 338, 334, 257, 258, 331, 332, 330, 340, 343, 344, 392, 257, 258, 406, 405, 475, 473, 477, 479, 480, 485, 492, 493, 491, 487, 496, 497, 495, 517, 516, 488, 518, 468, 477, 522, 521, 520, 529, 530, 531, 536, 537, 538, 541, 543, 544, 526, 521, 524, 525, 528, 532, 544, 543, 541, 452, 545, 546, 534, 533, 527, 555, 554, 553, 557, 551, 567, 557, 558, 559, 563, 562, 560, 565, 590, 589, 588, 574, 561, 564, 570, 569, 562, 561, 563, 591, 569, 568, 567, 566...</t>
  </si>
  <si>
    <t>323, 325, 328, 337, 346, 347, 348, 295, 296, 297, 298, 299, 300, 301, 6, 3, 4, 505, 507, 318, 15, 17, 434, 475, 479, 480, 486, 342, 389, 351, 392, 336, 350, 388, 433, 439…..</t>
  </si>
  <si>
    <t>19,  20,  21,  22,  23,  24,  25,  26,  27,  28,  29,  31,  32,  33,  34,  35,  36,  37,  38,  38,  39,  40,  45,  46,  47,  48,  49,  50,  51,  52,  57,  59,  60,  61,  62,  63,  65,  68,  71,  72,  73,  77,  78,  79,  80,  81,  82,  85,  86,  92,  93,  95,  96,  98,  99,  101,  102,  105,  113,  115,  116,  126,  127,  134,  136,  162,  163,  163,  165,  173,  174,  177,  251,  274,  275,  276,  277,  278,  280,  281,  282,  283,  284,  285,  286,  287,  288,  289,  290,  291,  292,  293,  309,  310,  311,  312,  418,  419,  420,  421,  422,  423,  424,  425,  426,  428,  429,  430,  432,  435,  451,  452,  455,  472,  473,  477,  487,  516,  517,  519,  521,  522,  523,  524,  524,  525,  527,  528,  529,  530,  531,  532,  533,  534,  536,  537,  538,  541,  541,  542,  543,  544,  545,  546,  547,  548,  548,  549,  551,  552,  553,  554,  555,  557,  558,  559,  560,  561,  562,  563,  564,  567,  568,  569,  570,  571,  572,  574,  575,  576,  578,  579,  580,  581,  582,  583,  584,  589,  590,  591,  592,  593,  39/594,  39/595,  29/596,  33/597,  34/598,  127/600,  127/600,  419/601,  419/601,  165/602,  19/605,  19/606,  19/607,  25/608,  25/609,  25/610,  38/611,  42/612,  35/613,  48/614,  47/615,  27/616,  484/619,  485/620,  251/626,  102/643,  126/644,  591/646,  591/647,  105/648,  581/649,  423/651,  134/652,  431/654,  431/655,  472/659</t>
  </si>
  <si>
    <t>144,  145,  146,  147,  148,  149,  150,  151,  152,  153,  154,  156,  157,  158,  159,  160,  161,  166,  167,  180,  181,  182,  184,  185,  186,  187,  188,  189,  190,  193,  193,  194,  195,  195,  197,  198,  199,  204,  205,  206,  207,  208,  209,  210,  216,  217,  220,  222,  223,  224,  225,  226,  227,  228,  232,  233,  234,  235,  236,  237,  238,  239,  240,  241,  242,  243,  245,  246,  247,  250,  427,  444,  454,  488,  504,  508,  518,  539,  540,  167/617,  167/618,  250/625,  151/628,  249/631,  240/642</t>
  </si>
  <si>
    <t>30,  137,  248,  249,  252,  253,  295,  296,  297,  298,  299,  300,  301,  302,  303,  304,  313,  315,  316,  317,  318,  319,  320,  321,  322,  323,  324,  325,  326,  328,  329,  330,  331,  332,  333,  336,  337,  339,  340,  341,  342,  344,  345,  346,  347,  348,  349,  350,  351,  353,  364,  365,  366,  368,  370,  371,  372,  373,  374,  375,  376,  377,  388,  389,  392,  395,  424,  429,  431,  433,  434,  445,  446,  449,  450,  453,  468,  469,  470,  471,  474,  475,  476,  478,  479,  480,  483,  486,  489,  490,  491,  492,  496,  497,  498,  499,  502,  503,  505,  506,  507,  510,  511,  512,  563,  566,  574,  585,  586,  587,  332/621,  364/622,  250/623,  251/624,  353/627,  485/629,  493/630,  485/631,  493/632,  137/633,  505/634,  507/635,  512/636,  512/637,  511/638,  511/639,  246/645,  422/650,  431/653,  431/656,  431/657,  431/658,  431/660</t>
  </si>
  <si>
    <t>1,  2,  3,  4,  5,  6,  7,  8,  9,  10,  11,  12,  13,  14,  15,  16,  17,  18,  41,  42,  43,  44,  53,  54,  55,  56,  58,  64,  66,  67,  69,  70,  74,  75,  76,  83,  84,  87,  88,  89,  90,  91,  94,  97,  103,  104,  107,  108,  109,  110,  111,  112,  114,  117,  118,  119,  120,  121,  122,  123,  124,  125,  128,  129,  130,  131,  132,  133,  135,  138,  139,  140,  141,  142,  143,  155,  164,  168,  169,  170,  171,  172,  175,  178,  179,  183,  191,  192,  196,  200,  201,  202,  203,  211,  212,  213,  214,  215,  218,  219,  221,  229,  230,  231,  244,  254,  255,  256,  257,  258,  259,  260,  261,  262,  263,  264,  265,  266,  267,  268,  269,  270,  271,  272,  273,  294,  305,  306,  307,  308,  314,  327,  334,  335,  338,  343,  352,  354,  355,  356,  357,  358,  359,  360,  361,  362,  363,  367,  369,  378,  379,  380,  381,  382,  383,  384,  385,  386,  387,  390,  391,  393,  394,  396,  397,  398,  399,  400,  401,  402,  403,  404,  405,  406,  407,  408,  409,  410,  411,  412,  413,  414,  415,  416,  417,  436,  437,  438,  439,  440,  441,  442,  443,  447,  448,  456,  457,  458,  459,  460,  461,  462,  463,  464,  465,  466,  467,  481,  482,  484,  494,  495,  500,  501,  509,  513,  514,  515,  520,  526,  535,  550,  556,  565,  573,  577,  588,  455/603,  449/604</t>
  </si>
  <si>
    <t>803,  804,  805,  806,  807,  808,  809,  810,  811,  812,  813,  815,  815,  817,  818,  819,  820,  821,  822,  823,  824,  825,  825,  826,  827,  828,  829,  830,  831,  832,  833,  834,  835,  836,  837,  839,  840,  841,  842,  843,  844,  845,  846,  847,  848,  849,  850,  851,  852,  853,  854,  855,  856,  857,  858,  859,  861,  863,  864,  865,  866,  867,  868,  869,  870,  872,  873,  874,  875,  876,  877,  878,  878,  879,  880,  881,  882,  883,  885,  886,  887,  888,  889,  890,  891,  892,  893,  894,  895,  896,  898,  899,  900,  901,  902,  906,  907,  908,  909,  912,  913,  913,  914,  915,  916,  917,  918,  919,  920,  921,  923,  925,  926,  927,  928,  929,  929,  930,  931,  932,  933,  935,  936,  937,  938,  939,  940,  941,  942,  943,  944,  945,  946,  947,  948,  1304,  1305,  1306,  1307,  1308,  1309,  1309,  1312,  52/1338,  77/1339,  420/1340,  411/1341,  411/1342,  406/1343,  406/1343,  8/1344,  8/1344,  9/1345,  9/1346,  48/1348,  71/1349,  771/2092,  780/2094,  780/2098,  280/2183,  824/2188,  156203,  570/2374,  55/2376,  331/2377,  331/2380,  331/2381,  331/2382,  331/2383,  331/2384,  331/2385,  331/2387,  570/2389,  335/2397,  331/2399,  331/2400,  331/2401,  335/2402,  335/2403,  336/2405,  335/2406,  331/2409,  331/2410,  13/2415,  238/2416,  507/2418,  507/2419,  507/2420,  335/2424,  336/2425,  336/2426,  336/2428,  336/2429,  336/2430,  335/2432,  335/2433,  331/2434,  507/2435,  507/2437,  779/2443,  780/2445</t>
  </si>
  <si>
    <t xml:space="preserve">7,  8,  9,  9,  10,  11,  12,  13,  16,  18,  20,  21,  22,  23,  24,  25,  26,  32,  33,  34,  45,  47,  48,  49,  50,  51,  52,  53,  54,  55,  63,  67,  69,  70,  71,  73,  74,  75,  77,  236,  238,  253,  255,  256,  257,  258,  260,  261,  262,  264,  265,  275,  276,  276,  277,  278,  282,  283,  327,  328,  329,  330,  331,  332,  333,  334,  335,  336,  370,  371,  382,  383,  384,  388,  389,  390,  391,  392,  393,  394,  395,  396,  397,  403,  406,  411,  411,  412,  413,  414,  416,  417,  418,  419,  420,  421,  423,  424,  425,  426,  427,  428,  430,  431,  432,  433,  434,  435,  436,  437,  438,  439,  440,  441,  442,  443,  444,  445,  446,  447,  448,  450,  451,  452,  453,  454,  455,  456,  457,  458,  459,  460,  461,  484,  485,  487,  488,  489,  490,  492,  493,  494,  495,  496,  497,  499,  499,  500,  501,  501,  502,  503,  504,  505,  506,  507,  508,  509,  525,  526,  527,  528,  529,  530,  531,  531,  532,  533,  535,  536,  537,  540,  541,  542,  543,  544,  </t>
  </si>
  <si>
    <t xml:space="preserve">545,  546,  547,  548,  549,  550,  551,  552,  553,  554,  555,  568,  570,  576,  577,  577,  578,  580,  581,  582,  583,  584,  585,  586,  587,  588,  589,  590,  591,  592,  593,  594,  595,  596,  597,  598,  599,  600,  601,  602,  608,  609,  610,  611,  613,  614,  615,  618,  619,  620,  621,  622,  623,  624,  625,  626,  627,  628,  629,  646,  648,  649,  650,  651,  652,  654,  655,  656,  657,  658,  659,  662,  663,  663,  664,  665,  666,  669,  671,  672,  673,  674,  675,  676,  677,  678,  679,  680,  681,  682,  683,  684,  685,  686,  690,  692,  693,  694,  695,  696,  697,  698,  699,  700,  701,  702,  703,  704,  705,  706,  707,  708,  709,  710,  711,  711,  712,  713,  714,  716,  717,  718,  720,  731,  733,  734,  735,  736,  737,  738,  739,  740,  741,  742,  743,  744,  745,  746,  747,  770,  771,  772,  773,  774,  775,  776,  777,  778,  779,  780,  781,  782,  783,  784,  785,  786,  787,  788,  799,  800,  </t>
  </si>
  <si>
    <t xml:space="preserve">29,  30,  35,  36,  37,  38,  39,  42,  43,  56,  57,  60,  64,  71,  72,  76,  76,  77,  81,  83,  84,  87,  88,  89,  109,  111,  112,  113,  114,  115,  116,  118,  120,  121,  125,  126,  129,  130,  131,  132,  133,  134,  137,  139,  149,  164,  166,  167,  168,  169,  170,  171,  172,  181,  182,  183,  184,  186,  187,  188,  190,  191,  192,  193,  194,  195,  196,  197,  198,  199,  200,  201,  202,  203,  204,  205,  206,  207,  208,  209,  210,  212,  213,  214,  217,  220,  221,  237,  244,  245,  250,  267,  270,  271,  273,  279,  281,  New Plot of 281,  302,  310,  311,  312,  337,  344,  345,  348,  351,  353,  356,  357,  358,  379,  399,  400,  404,  405,  409,  410,  415,  463,  465,  466,  467,  469,  470,  472,  473,  481,  483,  510,  569,  904,  954,  956,  957,  958,  959,  961,  963,  965,  971,  972,  974,  974,  975,  975,  976,  977,  977,  978,  979,  980,  981,  982,  993,  1002,  1010,  1011,  1012,  1013,  1014,  1015,  1016,  1017,  1018,  1019,  1020,  1037,  1040,  1042,  1043,  1044,  1047,  1048,  1049,  1050,  1051,  1052,  1053,  1054,  1055,  1056,  1057,  1058,  1059,  1060,  1061,  1062,  1063,  1064,  1065,  1066,  1071,  1073,  1074,  1078,  1084,  1085,  1086,  1087,  1089,  1090,  1091,  1094,  1101,  1102,  1103,  1103,  1104,  1105,  1106,  1107,  1109,  1110,  1111,  1112,  1113,  1114,  1115,  1116,  1117,  1118,  1119,  1120,  </t>
  </si>
  <si>
    <t xml:space="preserve">1121,  1122,  1122,  1125,  1131,  1133,  1134,  1136,  1137,  1139,  1145,  1146,  1147,  1148,  1149,  1151,  1152,  1153,  1154,  1155,  1156,  1157,  1160,  1161,  1164,  1165,  1166,  1167,  1168,  1169,  1170,  1171,  1172,  1173,  1174,  1175,  1176,  1177,  1178,  1179,  1180,  1181,  1182,  1182,  1183,  1184,  1186,  1187,  1188,  1189,  1191,  1192,  1193,  1194,  1195,  1196,  1197,  1198,  1199,  1200,  1201,  1202,  1203,  1204,  1205,  1207,  1208,  1209,  1210,  1211,  1212,  1213,  1214,  1215,  1216,  1217,  1218,  1220,  1221,  1223,  1224,  1226,  1227,  1228,  1229,  1230,  1231,  1232,  1234,  1235,  1236,  1237,  1238,  </t>
  </si>
  <si>
    <t xml:space="preserve">1240,  1241,  1242,  1243,  1244,  1245,  1246,  1247,  1248,  1249,  1253,  1256,  1257,  1260,  1261,  1264,  1266,  1268,  1269,  1270,  1271,  1275,  1291,  1292,  1293,  1303,  1316,  77/1339,  1271/2093,  238/2096,  238/2097,  1242/2101,  1168/2102,  169/2104,  280/2179,  280/2184,  55/2187,  60/2189,  281/2189,  245/2190,  243/2191,  243/2192,  239/2193,  245/2194,  243/2198,  244/2199,  243/2200,  243/2201,  243/2202,  239/2203,  244/2204,  243/2205,  239/2206,  281/2207,  281/2208,  239/2209,  239/2210,  239/2212,  76/2213,  239/2214,  239/2215,  56/2216,  76/2217,  76/2218,  76/2219,  76/2220,  76/2221,  76/2222,  76/2223,  56/2224,  56/2225,  72/2226,  76/2227,  239/2228,  76/2229,  76/2230,  239/2231,  55/2234,  316/2236,  56/2238,  231/2244,  234/2245,  234/2246,  232/2247,  231/2248,  234/2249,  231/2251,  234/2254,  234/2256,  76/2257,  234/2258,  232/2259,  232/2260,  235/2261,  231/2263,  231/2264,  232/2267,  232/2268,  234/2269,  231/2271,  245/2276,  281/2277,  281/2278,  281/2279,  281/2280,  281/2281,  76/2284,  155/2285,  281/2286,  New Plot of 281/2287,  New Plot of 281/2289,  281/2290,  510/2295,  246/2296,  248/2297,  281/2299,  1258/2300,  281/2301,  245/2303,  245/2305,  231/2306,  76/2307,  410/2309,  410/2310,  410/2311,  410/2312,  410/2313,  410/2315,  410/2316,  410/2317,  410/2318,  410/2319,  410/2320, </t>
  </si>
  <si>
    <t xml:space="preserve"> 410/2321,  410/2322,  904/2323,  410/2328,  410/2329,  410/2330,  410/2331,  410/2332,  410/2333,  410/2334,  410/2335,  410/2336,  409/2337,  410/2338,  27/2339,  410/2340,  410/2341,  410/2342,  409/2343,  409/2344,  410/2345,  410/2346,  409/2347,  569/2348,  569/2349,  569/2350,  569/2351,  569/2352,  569/2353,  569/2353,  569/2354,  569/2355,  569/2356,  569/2357,  409/2358,  569/2359,  569/2360,  200/2362,  200/2363,  200/2364,  1236/2365,  956/2366,  569/2369,  956/2370,  569/2371,  569/2372,  570/2373,  569/2375,  1248/2378,  238/2379,  569/2386,  409/2388,  569/2390,  335/2393,  336/2394,  335/2395,  336/2404,  335/2407,  336/2411,  336/2412,  336/2413,  335/2414,  215/2417,  1139/2418,  507/2421,  336/2422,  335/2423,  336/2427,  336/2431,  116/2436,  1139/2438,  1234/2442,  469/2444</t>
  </si>
  <si>
    <t>680, 671, 685, 694, 710, 711, 719, 720, 721, 721, 724, 723, 725, 728, 726, 727, 729, 730, 737, 736, 735, 734, 733, 732, 785, 787, 784, 783, 782, 781, 829, 835, 828, 816, 815, 817, 818, 819, 820, 828, 836, 827, 826, 825, 824, 823, 1422, 821, 1423, 822, 837, 839, 840, 841, 842, 843, 844, 845, 846, 847, 848, 897, 898, 909, 896, 895, 899, 900, 908, 907, 906, 901, 902, 903, 904, 905, 931, 930, 946, 929, 928, 948, 927, 1044, 1045, 1047, 1048, 1046, 1054, 1055, 1053, 1052, 1051, 1064, 1063, 1058, 1060, 1061, 1062, 925.</t>
  </si>
  <si>
    <t>670, 709, 7014, 715, 665, 657, 713, 716, 658, 659, 717, 731, 663, 662, 661, 660, 788, 789, 790, 791, 792, 793, 794, 795, 796, 814, 81, 813/1421, 812, 809, 810, 797, 798, 800, 799, 808, 808, 807, 806, 801, 805, 849, 802, 804, 803, 912, 911, 913, 915, 914, 916, 917, 918, 919, 920, 921, 924, 923, 922, 1065, 1066, 1067, 1068, 1072, 1070, 781, 782, 783, 690, 691, 692, 693, 701, 702, 700, 703, 704, 698, 699, 705, , 695, 696, 697, 741, 742, 743, 744, 745, 746, 749, 750, 706, 747, 754, 755, 752, 759, 767, 766, 765, 764, 759, 758, 775, 776, 774, 773, 770, 711, 777, 778, 772, 779, 830, 831, 832, 763, 761, 762, 834, 833, 854, 853, 852, 851, 857, 858, 855, 856, 866, 859, 860, 861, 862, 863, 864, 865, 873, 874, 867, 868, 872, 871, 870, 894, 893, 890, 891, 892, 875, 876, 878, 877, 885, 884, 887, 886, 888, 889, 937, 936, 932, 880, 883, 961, 960, 959, 938, 939, 935, 934, 933, 943, 944, 945, 940, 942, 966, 962, 963, 941, 958, 964, 957, 956, 953, 954, 955, 952, 951, 965, 967, 950, 969, 968, 978, 979, 977, 976, 975, 973, 974, 971, 972, 969, 968, 970, 1043, 1042, 1049, 1050, 1021, 1022, 1020, 1019, 1018, 1023, 1028, 1024, 1025, 987, 1027, 1029, 1030, 1031, 1032, 1033, 1037, 1036, 1035, 1041, 1034, 988, 1014, 1015, 1016, 992, 985, 990, 988, 989, 993, 992, 829, 880, 881, 982, 980, 983, 984</t>
  </si>
  <si>
    <t xml:space="preserve">88,  97,  98,  99,  100,  101,  102,  104,  105,  108,  109,  110,  110,  111,  112,  113,  114,  115,  116,  117,  118,  120,  121,  122,  123,  124,  125,  126,  127,  128,  129,  130,  131,  133,  134,  135,  136,  139,  141,  149,  150,  151,  152,  153,  154,  155,  156,  158,  160,  162,  163,  164,  165,  166,  168,  169,  170,  171,  172,  172,  173,  174,  175,  175,  176,  177,  178,  179,  180,  181,  182,  183,  184,  185,  186,  187,  188,  189,  190,  191,  192,  193,  194,  197,  198,  199,  200,  201,  202,  203,  204,  205,  206,  207,  208,  209,  210,  211,  217,  218,  219,  221,  222,  224,  225,  226,  228,  229,  230,  231,  232,  234,  235,  236,  237,  238,  239,  240,  241,  242,  243,  244,  245,  246,  247,  249,  250,  251,  252,  253,  254,  255,  256,  257,  258,  259,  260,  261,  262,  263,  264,  267,  268,  269,  270,  271,  272,  273,  274,  275,  276,  277,  278,  279,  280,  281,  282,  283,  284,  285,  287,  288,  289,  290,  291,  292,  293,  294,  295,  296,  297,  298,  299,  300,  303,  304,  305,  306,  309,  310,  311,  312,  313,  315,  316,  341,  342,  353,  354,  355,  365,  548,  551,  552,  555,  556,  557,  559,  561,  562,  563,  564,  565,  566,  567,  568,  569,  570,  571,  572,  573,  574,  575,  576,  577,  578,  579,  580,  581,  582,  583,  584,  585,  586,  587,  588,  589,  592,  593,  593,  594,  595,  596,  597,  598,  599,  600,  </t>
  </si>
  <si>
    <t>2,  3,  4,  5,  6,  7,  8,  26,  38,  67,  87,  89,  317,  318,  319,  320,  348,  352,  356,  357,  361,  522,  615,  682,  692,  693,  705,  706,  710,  713,  714,  715,  716,  722,  726,  727,  728,  729,  731,  739,  741,  761,  762,  766,  768,  780,  784,  785,  787,  788,  789,  790,  791,  792,  793,  794,  795,  796,  804,  805,  806,  815,  816,  824,  829,  831,  849,  860,  861,  862,  863,  864,  865,  867,  877,  878,  881,  893,  904,  905,  911,  912,  926,  927,  929,  932,  936,  937,  960,  961,  980,  999,  1024,  1029,  1030,  1037,  1038,  1039,  1055,  1065,  1208,  1211,  1212,  1235,  1345,  1352,  1355,  1362,  1368,  795/1437,  356/1543,  926/1546,  1346/1552,  1346/1553,  767/1557,  767/1558,  1029/1561,  356/1577,  1029/1578,  89/1584,  89/1585,  89/1586,  788/1591,  38/1598,  788/1619,  38/1621,  38/1622</t>
  </si>
  <si>
    <t>,  1017,  1026,  1027,  1040,  1042,  1056,  1057,  1058,  1059,  1060,  1068,  1069,  1070,  1071,  1076,  1078,  1079,  1080,  1081,  1082,  1085,  1086,  1087,  1088,  1089,  1091,  1101,  1102,  1107,  1108,  1135,  1139,  1144,  1159,  1163,  1179,  1203,  1204,  1205,  1206,  1210,  1236,  1237,  1246,  1247,  1249,  1250,  1251,  1255,  1259,  1260,  1261,  1263,  1265,  1266,  1267,  1271,  1272,  1276,  1278,  1280,  1281,  1284,  1290,  1293,  1302,  1309,  1310,  1311,  1312,  1313,  1314,  1321,  1326,  1328,  1329,  1330,  1331,  1332,  1334,  1342,  1351,  1353,  1354,  1361,  1364,  1365,  1366,  1367,  1376,  1400,  1408,  1409,  1410,  1411,  1412,  180/1414,  617/1415,  127/1418,  223/1419,  802/1424,  1294/1427,  453/1428,  40/1432,  527/1445,  537/1572,  542/1573</t>
  </si>
  <si>
    <t>1,  2,  9,  10,  11,  12,  13,  14,  15,  16,  17,  18,  19,  20,  21,  22,  23,  24,  25,  27,  28,  29,  30,  39,  40,  41,  56,  57,  58,  59,  60,  61,  62,  63,  64,  65,  66,  68,  69,  70,  71,  72,  73,  74,  75,  76,  77,  78,  79,  80,  81,  82,  83,  84,  85,  86,  91,  92,  93,  96,  103,  106,  132,  137,  138,  140,  142,  148,  157,  159,  161,  167,  195,  196,  213,  214,  215,  216,  220,  223,  227,  248,  265,  266,  286,  301,  307,  308,  314,  321,  335,  338,  343,  344,  350,  351,  359,  363,  366,  378,  383,  384,  417,  419,  420,  428,  429,  431,  432,  433,  434,  435,  443,  453,  458,  462,  465,  466,  467,  479,  482,  487,  492,  499,  501,  503,  520,  527,  537,  542,  549,  550,  554,  558,  560,  590,  591,  608,  625,  627,  664,  666,  667,  668,  669,  671,  672,  673,  674,  675,  676,  677,  678,  679,  680,  681,  683,  684,  685,  686,  687,  688,  698,  703,  707,  708,  711,  712,  735,  748,  750,  751,  753,  756,  757,  759,  763,  764,  786,  811,  823,  828,  835,  838,  848,  850,  869,  872,  895,  896,  899,  900,  906,  907,  908,  914,  930,  931,  934,  938,  940,  942,  944,  955,  956,  957,  957,  959,  963,  965,  979,  988,  988,  989,  990,  991,  993,  994</t>
  </si>
  <si>
    <t xml:space="preserve">601,  602,  603,  604,  605,  606,  607,  609,  610,  611,  612,  613,  614,  614,  615,  616,  617,  618,  619,  620,  621,  622,  623,  624,  626,  628,  629,  630,  631,  632,  633,  634,  635,  636,  637,  638,  639,  640,  641,  642,  643,  644,  645,  646,  647,  648,  649,  650,  651,  652,  653,  654,  655,  656,  657,  658,  658,  659,  660,  661,  662,  663,  690,  691,  694,  695,  696,  699,  700,  701,  702,  704,  721,  723,  724,  725,  730,  740,  742,  754,  755,  758,  762,  769,  770,  771,  772,  773,  774,  775,  776,  777,  778,  779,  781,  798,  799,  802,  803,  815,  816,  824,  830,  832,  851,  852,  853,  854,  855,  856,  858,  859,  866,  873,  874,  875,  876,  879,  880,  882,  883,  884,  885,  886,  887,  888,  889,  890,  891,  892,  894,  901,  902,  903,  913,  915,  916,  917,  918,  919,  920,  921,  922,  923,  924,  925,  928,  929,  933,  935,  943,  945,  948,  949,  950,  951,  952,  953,  954,  958,  958,  962,  964,  966,  967,  968,  969,  970,  971,  972,  973,  974,  975,  976,  977,  978,  982,  983,  984,  985,  986,  </t>
  </si>
  <si>
    <t xml:space="preserve">32,  95,  144,  147,  783/180,  322,  323,  324,  325,  326,  327,  328,  329,  330,  331,  332,  333,  334,  336,  337,  339,  340,  345,  346,  347,  349,  358,  360,  362,  364,  367,  368,  369,  370,  371,  372,  373,  374,  375,  376,  377,  380,  381,  382,  385,  386,  387,  388,  389,  390,  391,  392,  393,  394,  395,  396,  397,  398,  399,  400,  401,  402,  403,  404,  405,  406,  407,  408,  409,  410,  411,  412,  413,  414,  415,  416,  418,  421,  422,  423,  424,  425,  426,  427,  430,  436,  437,  439,  440,  441,  442,  444,  445,  446,  447,  448,  449,  450,  451,  452,  454,  455,  456,  457,  459,  460,  461,  464,  468,  469,  470,  471,  472,  473,  474,  475,  476,  477,  478,  480,  481,  483,  485,  486,  488,  489,  490,  491,  494,  495,  496,  497,  498,  502,  504,  505,  506,  507,  508,  509,  510,  511,  512,  513,  514,  515,  516,  517,  518,  519,  521,  523,  524,  525,  526,  526,  528,  529,  530,  531,  532,  533,  534,  535,  536,  538,  539,  540,  541,  543,  544,  545,  546,  547,  697,  718,  719,  720,  745,  746,  760,  765,  782,  783,  797,  800,  807,  808,  809,  810,  812,  813,  814,  818,  819,  820,  821,  822,  825,  826,  827,  833,  834,  836,  837,  839,  840,  841,  842,  843,  844,  845,  846,  847,  857,  868,  870,  871,  897,  898,  909,  910,  981,  </t>
  </si>
  <si>
    <t>1000,  1003,  1035,  1041,  1048,  1049,  1050,  1051,  1052,  1053,  1061,  1063,  1064,  1207,  1209,  1214,  1220,  1224,  1231,  1248,  1256,  1257,  1258,  1262,  1264,  1268,  1269,  1270,  1273,  1274,  1275,  1277,  1282,  1283,  1285,  1286,  1287,  1289,  1291,  1292,  1294,  1295,  1296,  1297,  1298,  1299,  1300,  1301,  1303,  1304,  1305,  1306,  1307,  1308,  1315,  1316,  1317,  1318,  1319,  1320,  1322,  1323,  1324,  1325,  1327,  1333,  1335,  1336,  1337,  1338,  1339,  1340,  1341,  1343,  1344,  1347,  1348,  1349,  1350,  1341/1416,  820/1421,  821/1422,  821/1423,  1294/1426,  392/1429,  398/1430,  40/1431,  140/1435,  362/1436,  140/1436,  140/1437,  418/1438,  140/1438,  390/1439,  1316/1440,  388/1441,  446/1442,  418/1443,  418/1444,  390/1446,  1063/1447,  365/1449,  530/1540,  530/1541,  530/1542,  1285/1544,  1285/1545,  530/1547,  369/1548,  1027/1550,  1029/1551,  1285/1554,  510/1555,  498/1556,  510/1563,  498/1564,  510/1565,  498/1566,  820/1568,  1343/1575,  1344/1576,  340/1592,  1224/1595,  1231/1596,  464/1605,  457/1606,  463/1607,  463/1608,  456/1613</t>
  </si>
  <si>
    <t>521,  522,  523,  524,  525,  526,  527</t>
  </si>
  <si>
    <t>491,  492,  493,  494,  495,  496,  497,  498,  517,  518,  518,  520,  521,  522,  523,  524,  525,  526,  527,  528,  529,  530,  531,  532,  534,  535,  536,  537,  538,  539,  540,  541,  542,  543,  544,  545</t>
  </si>
  <si>
    <t>186,  187,  188,  188,  189,  189,  190,  190,  191,  191,  192,  193,  194,  195,  196,  197,  198,  199,  200,  201,  202,  203,  204,  205,  206,  207,  208,  209,  210,  211,  212,  213,  214,  215,  216,  217,  218,  219,  220</t>
  </si>
  <si>
    <t xml:space="preserve">18,  28,  29,  30,  31,  74,  75,  77,  77,  83,  111,  112,  113,  114,  115,  116,  117,  118,  119,  120,  121,  121,  122,  123,  124,  125,  126,  127,  128,  129,  130,  131,  138,  139,  144,  145,  146,  148,  149,  150,  151,  152,  153,  155,  156,  157,  158,  159,  160,  165,  166,  169,  170,  171,  172,  174,  177,  178,  211,  212,  214,  215,  216,  220,  250,  251,  252,  253,  257,  258,  269,  273,  274,  275,  276,  277,  278,  279,  280,  281,  283,  285,  286,  287,  288,  289,  290,  291,  309,  310,  311,  312,  313,  314,  315,  317,  318,  319,  320,  322,  323,  324,  325,  326,  327,  328,  329,  330,  331,  332,  333,  334,  335,  336,  337,  338,  339,  340,  341,  342,  343,  344,  345,  346,  346,  348,  349,  350,  351,  352,  353,  354,  355,  356,  357,  358,  359,  360,  361,  362,  362,  363,  364,  365,  373,  374,  376,  377,  378,  380,  380,  381,  382,  383,  384,  385,  386,  387,  388,  389,  390,  391,  392,  393,  394,  395,  396,  397,  400,  401,  402,  403,  404,  405,  407,  408,  409,  410,  411,  412,  413,  414,  417,  418,  419,  420,  421,  422,  423,  424,  425,  426,  427,  428,  429,  430,  431,  432,  433,  435,  437,  438,  439,  439,  440,  441,  442,  443,  444,  445,  446,  447,  448,  449,  450,  451,  452,  453,  454,  455,  456,  457,  458,  459,  460,  461,  462,  463,  465,  467,  468,  469,  476,  477,  478,  479,  480,  481,  482,  483,  484,  485,  486,  487,  488,  489,  490,  491,  492,  493,  494,  496,  497,  498,  499,  500,  </t>
  </si>
  <si>
    <t xml:space="preserve">501,  502,  504,  505,  507,  508,  509,  510,  511,  512,  513,  515,  516,  516,  517,  518,  524,  530,  531,  534,  535,  537,  538,  539,  540,  541,  542,  543,  544,  545,  545,  546,  547,  548,  549,  550,  551,  558,  566,  567,  569,  570,  571,  572,  573,  574,  575,  576,  577,  578,  579,  580,  581,  582,  583,  584,  584,  585,  586,  587,  588,  589,  590,  591,  592,  593,  594,  596,  597,  599,  600,  601,  603,  607,  609,  610,  611,  618,  631,  632,  637,  644,  645,  646,  647,  648,  649,  650,  651,  652,  656,  657,  658,  660,  661,  662,  663,  664,  666,  673,  674,  675,  676,  686,  687,  689,  690,  691,  694,  695,  696,  704,  705,  707,  708,  709,  710,  712,  716,  717,  718,  719,  720,  721,  722,  723,  724,  732,  741,  742,  743,  744,  745,  746,  747,  748,  775,  776,  777,  778,  779,  780,  781,  782,  783,  784,  785,  786,  801,  803,  806,  810,  811,  812,  813,  814,  816,  817,  818,  819,  820,  821,  822,  831,  841,  842,  843,  844,  845,  846,  847,  848,  849,  852,  854,  856,  857,  858,  859,  860,  864,  865,  868,  869,  872,  873,  881,  883,  884,  885,  886,  887,  888,  888,  889,  890,  891,  892,  893,  894,  895,  896,  897,  898,  899,  900,  </t>
  </si>
  <si>
    <t xml:space="preserve">901,  902,  903,  904,  905,  906,  907,  908,  909,  910,  911,  912,  913,  914,  916,  917,  918,  919,  920,  921,  922,  923,  924,  925,  926,  927,  928,  929,  930,  933,  934,  935,  936,  937,  938,  939,  940,  941,  942,  943,  944,  951,  953,  954,  956,  957,  958,  959,  960,  961,  962,  965,  967,  968,  969,  969,  971,  972,  973,  974,  976,  977,  979,  980,  993,  1009,  1017,  1053,  1055,  1056,  1057,  1058,  1059,  1060,  1061,  1062,  1063,  1064,  1065,  1068,  1069,  1070,  1071,  1072,  1075,  1076,  1077,  1082,  1083,  1084,  1085,  1086,  1089,  1090,  1091,  1092,  1094,  1103,  1106,  1107,  1108,  1109,  1110,  1111,  1112,  1113,  1114,  1115,  1116,  1117,  1118,  1119,  1120,  1121,  1122,  1123,  1124,  1125,  1126,  1127,  1128,  1129,  1130,  1131,  1132,  1133,  1134,  1135,  1136,  1137,  1138,  1139,  1140,  1141,  1142,  1143,  1144,  1145,  1146,  1147,  1148,  1149,  1161,  1163,  1164,  1165,  1166,  1167,  1168,  1169,  1170,  1171,  1172,  1173,  1174,  1175,  1176,  1177,  1178,  1179,  1180,  1181,  1182,  1183,  1185,  1186,  1187,  806/1188,  1188,  1189,  1190,  1191,  1192,  1193,  1194,  1195,  1196,  1197,  1198,  1200,  </t>
  </si>
  <si>
    <t>786/1202,  687/1203,  958/1204,  710/1205,  710/1206,  467/1207,  336/1208,  570/1209,  712/1211,  329/1212,  443/1213,  936/1223,  618/1227,  534/1228,  897/1229,  148/1252,  937/1253,  910/1255,  919/1256,  900/1258,  901/1259,  907/1260,  151/1264,  220/1266,  149/1267,  153/1268,  178/1269,  150/1270,  938/1273,  938/1274,  169/1276,  159/1277,  358/1278,  936/1290,  533/1302,  533/1303,  514/1305,  606/1306,  111/1307,  856/1310,  864/1311,  859/1314,  869/1315,  860/1319,  872/1321,  493/1323,  493/1324,  721/1325,  111/1327,  465/1329,  566/1330,  493/1335,  493/1336,  858/1337,  868/1339,  18/1340,  873/1341,  466/1342,  706/1343,  1103/1344,  466/1345,  466/1346,  706/1347,  1103/1348,  466/1349,  706/1350,  1103/1351,  466/1352,  706/1353,  1103/1354,  501/1365,  111/1369,  606/1372,  606/1377,  111/2385,  716/2389,  514/5304</t>
  </si>
  <si>
    <t xml:space="preserve">5,  9,  10,  11,  12,  13,  14,  21,  33,  35,  36,  37,  38,  39,  41,  42,  44,  45,  46,  47,  48,  49,  50,  51,  52,  53,  54,  55,  56,  57,  58,  59,  60,  61,  62,  63,  64,  65,  66,  76,  80,  93,  104,  105,  106,  108,  109,  183,  186,  190,  190,  199,  200,  201,  202,  203,  204,  205,  206,  207,  209,  213,  217,  218,  222,  228,  229,  230,  232,  233,  234,  236,  237,  238,  239,  240,  241,  242,  243,  244,  246,  247,  248,  249,  254,  261,  265,  267,  268,  270,  271,  272,  282,  284,  292,  294,  295,  296,  300,  301,  305,  306,  307,  368,  495,  503,  518,  523,  525,  526,  532,  536,  545,  557,  568,  602,  612,  613,  614,  617,  619,  620,  622,  623,  624,  625,  626,  629,  630,  633,  634,  635,  636,  638,  639,  640,  665,  669,  672,  679,  680,  681,  683,  684,  692,  693,  697,  698,  700,  702,  703,  711,  725,  726,  727,  730,  733,  734,  735,  736,  737,  738,  749,  751,  753,  754,  755,  756,  758,  759,  761,  762,  763,  764,  765,  766,  767,  768,  769,  771,  772,  773,  774,  788,  807,  840,  850,  851,  882,  889,  890,  955,  964,  975,  983,  989,  990,  991,  992,  997,  998,  999,  </t>
  </si>
  <si>
    <t>1000,  1002,  1004,  1005,  1007,  1010,  1011,  1012,  1013,  1015,  1020,  1023,  1024,  1028,  1029,  1030,  1031,  1031,  1033,  1034,  1035,  1036,  1038,  1039,  1041,  1043,  1044,  1054,  1067,  1073,  1074,  1078,  1080,  1081,  1088,  109/1225,  57/1230,  807/1243,  57/1244,  544/1245,  939/1246,  951/1248,  551/1249,  939/1251,  33/1254,  788/1261,  788/1262,  788/1263,  218/1265,  1031/1272,  964/1275,  964/1280,  6/1281,  103/1282,  551/1284,  551/1285,  6/1286,  103/1287,  1038/1291,  1020/1292,  964/1293,  36/1294,  33/1295,  190/1296,  6/1297,  6/1298,  210/1299,  608/1300,  608/1301,  1054/1309,  1054/1331,  1054/1332,  6/1333,  6/1334,  87/1361,  143/1362,  143/1363,  103/1368,  376/1370,  377/1371,  376/1373,  377/1374,  376/1375,  377/1376,  103/2384,  1054/2386,  125/2387,  1054/2388,  1054/2390,  125/2391,  957/2392,  957/2393</t>
  </si>
  <si>
    <t xml:space="preserve">1,  4,  6,  7,  8,  15,  16,  17,  22,  23,  24,  25,  26,  27,  32,  34,  40,  43,  67,  68,  69,  70,  71,  72,  73,  78,  79,  82,  84,  85,  86,  88,  89,  90,  91,  92,  94,  95,  96,  97,  98,  99,  101,  102,  103,  107,  110,  137,  140,  141,  142,  154,  161,  162,  163,  164,  168,  173,  179,  180,  181,  182,  184,  185,  189,  189,  192,  194,  195,  196,  197,  208,  219,  221,  226,  227,  231,  235,  245,  255,  256,  260,  262,  263,  264,  266,  293,  298,  299,  302,  304,  308,  321,  347,  366,  367,  369,  372,  379,  398,  399,  406,  415,  416,  434,  464,  470,  472,  473,  474,  520,  521,  522,  527,  528,  529,  553,  554,  555,  560,  561,  562,  564,  565,  595,  598,  604,  605,  615,  616,  621,  628,  641,  642,  643,  653,  654,  655,  659,  667,  668,  671,  677,  678,  682,  685,  688,  699,  713,  714,  728,  731,  750,  752,  757,  760,  770,  787,  789,  790,  791,  792,  793,  794,  795,  796,  797,  802,  805,  808,  815,  823,  824,  826,  827,  829,  832,  833,  834,  835,  836,  837,  838,  839,  853,  855,  861,  862,  863,  866,  867,  870,  871,  874,  875,  876,  877,  877,  878,  879,  880,  915,  931,  932,  945,  946,  947,  948,  949,  950,  963,  966,  984,  988,  995,  </t>
  </si>
  <si>
    <t>1001,  1006,  1008,  1014,  1016,  1018,  1019,  1021,  1022,  1025,  1027,  1032,  1037,  1040,  1042,  1045,  1046,  1048,  1049,  1050,  1051,  1052,  1066,  1079,  1087,  1093,  1095,  1096,  1097,  1098,  1099,  1100,  1101,  1102,  1105,  1154,  1155,  1156,  1157,  1158,  1159,  1160,  1184,  125/1199,  778/1210,  161/1214,  161/1215,  161/1216,  161/1217,  161/1218,  161/1219,  161/1220,  161/1220,  161/1221,  161/1221,  161/1222,  735/1224,  161/1226,  1215/1231,  1214/1232,  1214/1233,  1214/1234,  1214/1235,  1214/1236,  1214/1237,  1215/1238,  1215/1239,  1215/1240,  1215/1241,  1214/1242,  107/1247,  876/1257,  103/1278,  107/1279,  1025/1289,  863/1312,  855/1313,  870/1316,  101/1317,  871/1320,  861/1322,  867/1338,  6/1364,  6/1367,  103/1378,  103/1380,  17/2381,  17/2382,  17/2383</t>
  </si>
  <si>
    <t>275/1, 15, 16, 17, 18, 20, 21, 24, 25, 28, 29, 30, 31, 32, 33, 34, 35, 36, 37, 38, 39, 40, 41, 42, 43, 45, 46, 47, 48, 49, 50, 52, 53, 54, 55, 56, 57, 58, 61, 62, 63, 64, 65, 66, 67, 68, 69, 70, 71, 75, 76, 77, 77, 78, 79, 81, 82, 83, 84, 85, 86, 88, 89, 90, 91, 92, 93, 95, 97, 98, 104, 110, 113, 126, 131, 153, 154, 155, 156, 157, 158, 159, 160, 180, 181, 182, 183, 192, 194, 195, 198, 199, 200, 201, 202, 203, 204, 205, 206, 207, 208, 209, 210, 211, 212, 213, 214, 215, 216, 217, 218, 219, 220, 221, 222, 223, 224, 225, 226, 226, 228, 229, 230, 231, 232, 233, 234, 235, 236, 237, 238, 239, 240, 241, 242, 243, 244, 245, 246, 247, 248, 249, 250, 251, 252, 253, 254, 255, 256, 257, 258, 259, 260, 261, 262, 264, 265, 265, 266, 267, 269, 270, 271, 272, 273, 274, 275, 276, 277, 283, 284, 285, 286, 287, 288, 289, 292, 293, 294, 295, 297, 298, 299, 300, 301, 303, 304, 305, 309, 312, 313, 314, 315, 316, 317, 318, 319, 320, 321, 322, 323, 324, 326, 327, 328, 332, 333, 334, 338, 339, 340, 342, 343, 345, 346, 347, 348, 349, 607/350, 351, 352, 353, 354, 355, 356, 357, 359, 361, 362, 363, 364, 365, 366, 369, 374, 375, 376, 377, 379, 381, 384, 385, 386, 387, 390, 391, 392, 393, 394, 395, 396, 400, 402, 407, 408, 409, 410, 411, 412, 413, 414, 415, 416, 417, 419, 420, 421, 422, 423, 424, 425, 426, 427, 428, 430, 434, 435, 436, 437, 439, 440, 441, 441, 442, 443, 444, 445, 446, 447, 448, 449, 450, 451, 457, 459, 460, 461, 462, 463, 464, 465, 466, 467, 468, 470, 471, 472, 473, 474, 475, 476, 477, 477, 478, 478, 479, 480, 482, 483, 485, 486, 487, 489, 490, 491, 492, 494, 495, 496, 497, 498, 499,</t>
  </si>
  <si>
    <t xml:space="preserve"> 501, 502, 507, 511, 512, 515, 516, 517, 518, 519, 520, 522, 523, 524, 525, 526, 527, 529, 533, 534, 535, 536, 537, 538, 539, 540, 542, 553, 554, 555, 556, 559, 560, 561, 562, 563, 564, 565, 568, 569, 570, 571, 572, 573, 574, 575, 576, 581, 582, 583, 584, 585, 586, 587, 588, 599, 601, 602, 603, 604, 605, 606, 607, 608, 618, 619, 620, 621, 624, 625, 627, 629, 630, 631, 632, 633, 634, 635, 636, 637, 638, 639, 640, 641, 643, 644, 645, 646, 647, 648, 649, 651, 652, 655, 658, 659, 660, 661, 662, 667, 668, 669, 739, 739, 740, 741, 742, 743, 744, 745, 746, 747, 749, 750, 751, 752, 753, 754, 758, 759, 771, 772, 773, 774, 805, 810, 812, 823, 824, 825, 826, 827, 828, 829, 830, 831, 832, 833, 834, 836, 837, 840, 841, 843, 844, 846, 847, 849, 850, 851, 852, 853, 854, 855, 857, 858, 859, 860, 861, 862, 863, 864, 865, 866, 867, 868, 869, 870, 872, 873, 874, 875, 880, 881, 883, 931, 932, 933, 938, 952, 953, 961, 962, 963, 964, 965, 966, 967, 968, 969, 970, 971, 972, 973, 975, 976, 978, 979, 980, </t>
  </si>
  <si>
    <t xml:space="preserve">1027, 1029, 1030, 1031, 1032, 1087, 1088, 1095, 1096, 1097, 1099, 1100, 1101, 1102, 1103, 1104, 1105, 1107, 1108, 1109, 1110, 1111, 1114, 1115, 1116, 1117, 1118, 1119, 1120, 1121, 1122, 1123, 1124, 1125, 1126, 1127, 1129, 1130, 1131, 1132, 1133, 1134, 1135, 1136, 1137, 1138, 1139, 1141, 1142, 1143, 1145, 1146, 1147, 1148, 1149, 1150, 1151, 1152, 1153, 1154, 1155, 1156, 1157, 1158, 1159, 1160, 1161, 1162, 1163, 1164, 1165, 1167, 1168, 1170, 1171, 1172, 1173, 1174, 1175, 1176, 1177, 1178, 1179, 1180, 1181, 1182, 1183, 1184, 1185, 1186, 1187, 1188, 1189, 1190, 1191, 1195, 1197, 1198, 1199, 1202, 1203, 1204, 1205, 1206, 1207, 1208, 1209, 1210, 1211, 1212, 1213, 1214, 1216, 1217, 1218, 1219, 1225, 1226, 1227, 1228, 1229, 1230, 1231, 1232, 1233, 1234, 1235, 1237, 1238, 1247, 1248, 1258, 1259, 1260, 1261, 1262, 1263, 1265, 1274, 1275, 1276, 1277, 1278, 1279, 1280, 1281, 1285, 1286, 1287, 1288, 1293, 1299, 1300, </t>
  </si>
  <si>
    <t>1301, 1302, 1303, 1304, 234/1312, 234/1313, 51/1314, 269/1315, 273/1316, 243/1317, 243/1318, 246/1320, 98/1321, 98/1322, 98/1323, 98/1324, 318/1327, 318/1328, 380/1329, 457/1331, 457/1332, 457/1333, 457/1334, 457/1335, 457/1336, 457/1337, 752/1338, 461/1340, 584/1341, 539/1342, 540/1344, 542/1345, 1180/1347, 1191/1348, 1088/1349, 274/1351, 262/1352, 79/1354, 68/1355, 28/1356, 252/1357, 62/1358, 216/1361, 644/1363, 967/1364, 552/1365, 630/1366, 805/1367, 805/1368, 805/1369, 1104/1370, 639/1371, 639/1372, 746/1377, 1213/1378, 1125/1379, 750/1380, 753/1381, 753/1381, 90/1382, 262/1383, 1213/1384, 356/1385, 357/1386, 742/1393, 540/1398, 533/1402, 192/1403, 1114/1406, 194/1408, 181/1409, 181/1412, 1032/1418, 180/1423, 522/1428, 667/1430, 668/1436, 667/1437, 182/1438, 667/1439, 668/1440, 667/1441, 182/1445, 1174/1448, 1196/1449, 1196/1450, 1196/1451, 224/1455, 214/1456, 51/1457, 541/1458, 51/1459, 541/1460, 51/1461, 541/1462, 51/1463, 541/1464, 269/1465, 648/1466, 481/1467, 481/1468, 630/1469, 269/1470, 490/1471</t>
  </si>
  <si>
    <t xml:space="preserve">11, 105, 106, 107, 108, 112, 114, 115, 119, 120, 121, 122, 123, 124, 125, 127, 129, 136, 138, 139, 140, 141, 142, 143, 144, 145, 146, 147, 148, 149, 150, 152, 162, 163, 164, 166, 168, 170, 173, 175, 176, 177, 179, 184, 185, 187, 188, 189, 190, 191, 329, 330, 370, 371, 382, 383, 401, 403, 405, 406, 493, 528, 580, 663, 664, 665, 666, 670, 671, 672, 673, 674, 675, 676, 677, 678, 679, 680, 681, 682, 683, 684, 686, 687, 688, 689, 690, 691, 692, 693, 696, 698, 702, 705, 706, 707, 708, 710, 711, 714, 715, 718, 719, 720, 721, 722, 723, 725, 727, 728, 729, 730, 731, 732, 733, 734, 736, 737, 738, 760, 761, 762, 764, 766, 767, 768, 769, 786, 835, 839, 878, 884, 885, 886, 887, 888, 889, 890, 891, 892, 893, 894, 900, 901, 902, 903, 905, 906, 907, 908, 909, 915, 916, 918, 919, 920, 921, 922, 923, 924, 927, 928, 934, 935, 936, 937, 939, 949, 950, 954, 955, 956, 957, 958, 959, 982, 983, 987, 988, 989, 990, 991, 994, 995, 996, 997, 998, 999, </t>
  </si>
  <si>
    <t>1000, 1001, 1002, 1003, 1004, 1005, 1006, 1007, 1008, 1009, 1010, 1011, 1012, 1013, 1015, 1016, 1017, 1018, 1028, 1033, 1034, 1035, 1042, 1044, 1045, 1046, 1055, 1056, 1057, 1058, 1060, 1061, 1062, 1063, 1064, 1065, 1066, 1068, 1069, 1070, 1071, 1072, 1073, 1074, 1075, 1076, 1077, 1078, 1079, 1080, 1082, 1083, 1084, 1085, 1090, 1091, 1093, 1236, 1239, 1240, 1241, 1249, 1250, 1251, 1252, 1254, 1264, 1266, 1267, 1268, 1269, 1270, 1273, 1282, 1283, 1290, 1291, 1292, 1294, 1295, 1296, 1297, 1298, 106/1325, 106/1326, 493/1339, 164/1353, 121/1359, 121/1360, 909/1373, 115/1387, 116/1388, 116/1389, 116/1389, 116/1390, 1065/1392, 115/1395, 115/1396, 191/1397, 1266/1400, 1266/1401, 761/1404, 764/1405, 152/1407, 114/1410, 129/1411, 114/1413, 766/1414, 108/1416, 1012/1417, 119/1424, 115/1425, 108/1425, 189/1426, 108/1429, 1076/1431, 1080/1432, 685/1434, 685/1435, 124/1442, 115/1443, 185/1446, 719/1447, 115/1452, 954/1453</t>
  </si>
  <si>
    <t xml:space="preserve">3, 5, 7, 8, 9, 10, 11, 12, 13, 15, 16, 17, 18, 19, 20, 21, 22, 23, 24, 25, 26, 27, 28, 29, 30, 31, 32, 33, 34, 36, 37, 38, 39, 40, 41, 42, 43, 44, 45, 46, 47, 48, 49, 50, 51, 52, 53, 54, 55, 56, 57, 58, 59, 60, 61, 62, 63, 64, 65, 66, 67, 68, 69, 70, 71, 72, 73, 75, 76, 81, 94, 95, 106, 107, 108, 109, 113, 114, 115, 115, 119, 120, 121, 122, 123, 124, 126, 127, 127, 132, 137, 144, 145, 147, 148, 158, 159, 161, 162, 163, 164, 165, 167, 168, 169, 177, 178, 182, 184, 185, 186, 187, 188, 189, 190, 191, 192, 193, 194, 195, 196, 197, 197, 198, 199, 200, 228, 246, 247, 248, 249, 250, 251, 254, 259, 264, 265, 267, 268, 278, 279, 280, 281, 286, 287, 288, 289, 295, 296, 298, 299, 301, 302, 309, 310, 311, 312, 313, 314, 315, 316, 317, 318, 319, 320, 321, 322, 323, 324, 325, 326, 328, 329, 330, 331, 343, 344, 377, 378, 384, 385, 386, 387, 388, 389, 391, 392, 393, 394, 395, 396, 397, 398, 407, 425, 426, 437, 442, 448, 449, 450, 451, 452, 453, 454, 455, 456, 457, 458, 459, 460, 461, 462, 463, 465, 466, 467, 468, 469, 470, 471, 472, 473, 474, 475, 477, 478, 479, 480, 481, 482, 483, 484, 485, 486, 487, 488, 489, 490, 491, 493, 494, 495, 496, 497, 498, 499, 500, 502, 503, 504, 505, 506, 507, 508, 509, 511, 512, 513, 514, 515, 516, 539, 542, 553, 555, 557, 558, 559, 560, 561, 562, 563, 564, 565, 566, 567, 569, 570, 571, 573, 574, 575, 576, 578, 727/578, 581, 582, 583, 584, 585, 586, 587, 588, 589, 590, 591, 592, 593, 594, 727/594, 727/595, 595, 727/596, 596, 596, 597, 598, 727/598, 599, 600, </t>
  </si>
  <si>
    <t xml:space="preserve">601, 603, 604, 605, 606, 607, 608, 610, 611, 612, 615, 618, 1009/618, 981/619, 619, 731/620, 620, 728/621, 621, 622, 622, 623, 624, 625, 627, 628, 629, 630, 630, 631, 632, 643, 644, 645, 646, 647, 649, 650, 651, 652, 653, 654, 657, 658, 667, 668, 669, 670, 671, 672, 673, 674, 675, 677, 678, 679, 686, 688, 689, 690, 692, 693, 694, 696, 699, 700, 703, 704, 705, 706, 707, 708, 709, 710, 711, 712, 714, 716, 717, 718, 719, 720, 721, 722, 723, 724, 725, 726, 727, 728, 729, 730, 731, 732, 733, 734, 737, 738, 739, 740, 741, 742, 743, 745, 748, 749, 750, 751, 752, 753, 754, 756, 757, 758, 759, 760, 761, 762, 763, 764, 764, 765, 766, 767, 768, 769, 770, 771, 772, 773, 774, 775, 776, 777, 778, 781, 783, 788, 789, 790, 791, 792, 793, 794, 795, 796, 797, 798, 799, 800, 801, 802, 809, 810, 811, 822, 823, 824, 835, 840, 850, 851, 852, 853, 854, 855, 856, 861, 866, 867, 869, 870, 871, 874, 875, 876, 877, 878, 879, 880, 881, 882, 883, 884, 885, 886, 888, 889, 890, 891, 892, 893, 895, 895, 896, 897, 898, 899, 900, 901, 902, 903, 904, 906, 907, 908, 909, 910, 911, 913, 914, 915, 916, 917, 919, 920, 921, 922, 923, 924, 926, 927, 928, 929, 930, 931, 932, 933, 934, 935, 935, 936, 938, 939, 940, 941, 942, 943, 944, 949, 950, 951, 952, 953, 954, 955, 955, 956, 957, 959, 960, 961, 962, 963, 965, 966, 967, 968, 974, 976, 977, 978, 979, 979, 979, 981, 982, 983, 984, 985, 986, 987, 988, 989, 990, 991, 992, 993, 994, 994, 995, 996, 997, 998, 999, </t>
  </si>
  <si>
    <t xml:space="preserve">1000, 1001, 1002, 1003, 1004, 1005, 1006, 1006, 1007, 1008, 1009, 1009, 1009, 1011, 1012, 1013, 1014, 1015, 1016, 1018, 1019, 1019, 1020, 1021, 1022, 1023, 1024, 1025, 1026, 1027, 1028, 1029, 1030, 1030, 1031, 1033, 1035, 1036, 1037, 1038, 1039, 1040, 1041, 1042, 1044, 1045, 1047, 1048, 1049, 1050, 1051, 1052, 1053, 1054, 1055, 1056, 1057, 1059, 1060, 1061, 1062, 1069, 1070, 1072, 1076, 1077, 1078, 1079, 1081, 1083, 1084, 1085, 1086, 1087, 1088, 1088, 1089, 1092, 1093, 1095, 1096, 1099, 1100, 1101, 1102, 1104, 1108, 1109, 1110, 1111, 1112, 1112, 1113, 1114, 1115, 1116, 1117, 1118, 1119, 1120, 1122, 1123, 1124, 1125, 1128, 1128, 1130, 1131, 1132, 1138, 1155, 1156, 1157, 1191, 1193, 1208, 1209, 1210, 1226, 1227, 1228, 1229, 1230, 1232, 1233, 1234, 1235, 1236, 1237, 1238, 1239, 1240, 1247, 1248, 1249, 1250, 1251, 1252, 1253, 1254, 1255, 1256, 1257, 1258, 1259, 1260, 1261, 1262, 1263, 1264, 1265, 1266, 1267, 1268, 1269, 1269, 1270, 1271, 1272, 1273, 1274, 1275, 1276, 1277, 1278, 1279, 1280, 1281, 1282, 1283, 1284, 1285, 1286, 1287, 1288, 1289, 1292, 1293, 1294, 1295, 1296, 1300, </t>
  </si>
  <si>
    <t>1301, 1302, 1303, 1304, 1305, 1307, 1311, 1313, 1314, 1318, 1319, 1320, 1321, 1327, 1330, 1334, 1336, 1210/1369, 283/1371, 1320/1372, 1320/1372, 961/1374, 461/1375, 191/1379, 621/1380, 998/1381, 462/1382, 1267/1384, 388/1386, 283/1388, 588/1389, 588/1390, 588/1391, 384/1393, 474/1394, 494/1395, 598/1397, 598/1398, 612/1399, 915/1400, 906/1401, 929/1402, 1001/1403, 1040/1404, 1009/1405, 165/1406, 480/1407, 915/1408, 982/1409, 615/1410, 1115/1411, 627/1412, 200/1413, 1193/1415, 1193/1416, 1193/1417, 1193/1418, 1193/1420, 1193/1421, 1193/1422, 1193/1423, 398/1430, 678/1433, 407/1436, 703/1437, 1002/1439, 1002/1440, 723/1442, 1095/1443, 1311/1446, 1239/1447, 1251/1448, 1002/1449, 1002/1450, 1114/1452, 1069/1453, 632/1455, 691/1457, 1311/1459, 17/1469, 283/1470, 741/1471, 755/1473, 755/1474, 771/1476, 718/1478, 757/1479, 1193/1484, 1210/1486, 1301/1487, 1210/1488, 798/1491, 318/1493, 691/1495, 1330/1496, 727/1497, 727/1500, 567/1505, 835/1508, 727/1509, 995/1512, 800/1513, 1208/1515, 792/1517, 689/1518, 1296/1519, 161/1526, 700/1527, 835/1541, 835/1542, 835/1544, 686/1545, 757/1545, 888/1546, 795/1547, 1120/1550, 1300/1551, 944/1552, 944/1554, 800/1555, 593/1556, 1079/1557, 454/1558, 1046/1559, 1046/1560, 458/1561, 584/1562, 942/4292, 727586</t>
  </si>
  <si>
    <t xml:space="preserve">3, 4, 5, 6, 7, 8, 9, 10, 11, 12, 13, 14, 15, 16, 17, 18, 19, 20, 21, 22, 23, 24, 25, 26, 27, 28, 29, 30, 31, 32, 33, 34, 36, 37, 38, 39, 40, 41, 42, 43, 44, 45, 46, 47, 48, 49, 50, 51, 52, 53, 54, 55, 56, 57, 58, 59, 60, 61, 62, 63, 64, 65, 66, 67, 68, 69, 70, 71, 72, 73, 75, 76, 81, 103, 104, 114, 115, 115, 119, 120, 121, 122, 124, 126, 127, 129, 131, 132, 137, 177, 266, 366, 433, 434, 435, 436, 510, 511, 516, 524, 525, 525, 526, 528, 531, 533, 534, 536, 537, 538, 539, 540, 541, 542, 543, 545, 554, 556, 559, 560, 561, 562, 563, 564, 727/578, 727/594, 727/595, 727/596, 727/598, 731/620, 728/621, 644, 645, 646, 647, 665, 667, 668, 669, 670, 671, 672, 673, 674, 675, 676, 677, 678, 679, 686, 688, 689, 690, 692, 693, 694, 696, 699, 701, 703, 704, 705, 706, 707, 708, 709, 710, 711, 712, 714, 715, 716, 717, 718, 719, 720, 721, 722, 723, 724, 725, 726, 727, 728, 729, 730, 731, 732, 733, 734, 735, 736, 739, 740, 741, 744, 745, 749, 752, 753, 754, 756, 757, 758, 759, 760, 761, 762, 763, 764, 764, 765, 766, 767, 768, 769, 770, 771, 772, 773, 774, 775, 776, 777, 778, 781, 782, 784, 787, 788, 789, 790, 791, 792, 793, 794, 795, 796, 797, 798, 799, 800, 801, 802, 803, 804, 805, 806, 807, 808, 809, 810, 811, 812, 813, 814, 815, 816, 817, 818, 820, 821, 824, 825, 826, 827, 828, 829, 830, 831, 832, 833, 834, 834, 835, 836, 837, 838, 839, 840, 842, 843, 844, 965, 966, 969, 970, 975, 976, 980, </t>
  </si>
  <si>
    <t xml:space="preserve">1063, 1064, 1065, 1069, 1071, 1073, 1074, 1076, 1080, 1082, 1094, 1105, 1126, 1127, 1129, 1129, 1138, 1140, 1141, 1143, 1144, 1145, 1145, 1149, 1150, 1151, 1152, 1153, 1153, 1154, 1155, 1156, 1157, 1158, 1161, 1162, 1164, 1165, 1168, 1169, 1172, 1173, 1176, 1176, 1177, 1180, 1181, 1184, 1185, 1186, 1190, 1191, 1192, 1193, 1194, 1196, 1197, 1199, 1200, 1201, 1208, 1209, 1210, 1211, 1214, 1220, 1220, 1223, 1227, 1228, 1229, 1233, 1234, 1235, 1236, 1237, 1238, 1239, 1241, 1243, 1244, 1245, 1251, 1252, 1253, 1254, 1255, 1256, 1257, 1258, 1259, 1260, 1261, 1262, 1263, 1264, 1265, 1266, 1267, 1269, 1269, 1272, 1275, 1276, 1277, 1278, 1279, 1280, 1281, 1282, 1283, 1284, 1285, 1286, 1287, 1288, 1289, 1290, 1291, 1292, 1293, 1294, 1295, 1296, 1297, 1299, 1301, 1302, 1303, 1304, 1305, 1306, 1307, 1308, 1309, 1311, 1318, 1319, 1323, 1328, 1329, 1331, 1332, 1333, 1333, 1334, 1335, 1339, 1340, 1341, 1342, 1343, 1344, 1346, 1348, 1349, 1350, 1351, 1352, 1353, 1354, 1355, 1356, 1357, 1358, 1359, 1361, 1362, 1363, 1320/1372, 1320/1372, 682/1373, </t>
  </si>
  <si>
    <t>1115/1411, 1193/1415, 1193/1416, 1193/1417, 1193/1418, 1193/1420, 1193/1421, 1193/1422, 1193/1423, 1091/1424, 1309/1426, 970/1429, 1091/1432, 678/1433, 703/1437, 723/1442, 1311/1446, 1239/1447, 1251/1448, 536/1451, 1069/1453, 691/1457, 1309/1458, 1311/1459, 524/1463, 1082/1465, 1082/1466, 1126/1468, 17/1469, 741/1471, 755/1473, 755/1474, 771/1476, 718/1478, 757/1479, 1199/1482, 1197/1483, 1193/1484, 1301/1487, 1210/1488, 1211/1489, 1299/1490, 798/1491, 691/1495, 727/1497, 727/1500, 1074/1504, 835/1508, 727/1509, 800/1513, 1208/1515, 792/1517, 689/1518, 1296/1519, 1299/1530, 1309/1531, 1245/1533, 1162/1534, 1220/1535, 1200/1536, 1190/1538, 1244/1539, 1151/1540, 835/1541, 835/1542, 821/1543, 835/1544, 686/1545, 757/1545, 715/1546, 795/1547, 1197/1548, 820/1549, 1243/1553, 800/1555, 727586</t>
  </si>
  <si>
    <r>
      <rPr>
        <sz val="7"/>
        <rFont val="Arial MT"/>
        <family val="2"/>
      </rPr>
      <t>Project Area
(Social, Economic O</t>
    </r>
    <r>
      <rPr>
        <vertAlign val="superscript"/>
        <sz val="7"/>
        <rFont val="Arial MT"/>
        <family val="2"/>
      </rPr>
      <t xml:space="preserve">F </t>
    </r>
    <r>
      <rPr>
        <sz val="7"/>
        <rFont val="Arial MT"/>
        <family val="2"/>
      </rPr>
      <t>Other Development Project but not converted to Non-Agriculture
Purpose)</t>
    </r>
  </si>
  <si>
    <t xml:space="preserve">7,  10,  12,  13,  14,  15,  17,  18,  19,  21,  22,  23,  24,  25,  42,  49,  53,  55,  56,  57,  58,  59,  60,  68,  69,  70,  71,  72,  73,  74,  75,  76,  77,  78,  79,  80,  81,  82,  85,  86,  91,  140,  143,  148,  152,  154,  155,  156,  157,  160,  161,  162,  163,  167,  168,  169,  171,  173,  174,  175,  176,  177,  179,  180,  181,  182,  185,  186,  192,  199,  200,  203,  204,  205,  206,  207,  208,  210,  211,  232,  233,  234,  235,  237,  238,  239,  248,  249,  250,  251,  252,  256,  257,  275,  277,  278,  278,  279,  283,  283,  284,  286,  288,  292,  293,  294,  295,  296,  297,  298,  299,  325,  332,  341,  342,  343,  346,  347,  349,  350,  352,  353,  354,  355,  356,  357,  358,  359,  360,  361,  362,  363,  365,  367,  369,  374,  408,  414,  416,  417,  420,  421,  424,  424,  466,  479,  486,  487,  490,  491,  504,  506,  507,  509,  510,  511,  512,  519,  520,  522,  523,  526,  529,  531,  532,  534,  535,  536,  538,  539,  540,  541,  544,  548,  550,  551,  552,  553,  554,  556,  559,  560,  564,  565,  566,  568,  569,  570,  571,  572,  573,  574,  575,  578,  579,  582,  583,  584,  586,  587,  589,  591,  592,  593,  594,  601,  611,  613,  614,  623,  624,  626,  628,  630,  633,  634,  635,  637,  638,  643,  644,  646,  647,  648,  649,  650,  651,  652,  132/1934,  179/843,  190/841,  190/920,  190/921,  190/922,  192/848,  192/867,  192/889,  </t>
  </si>
  <si>
    <t>200/872,  200/873,  200/874,  200/875,  200/881,  200/884,  200/886,  200/887,  200/891,  200/892,  200/893,  200/897,  203/868,  203/877,  206/876,  233/1924,  237/838,  254/809,  257/833,  258/839,  264/846,  332/824,  332/858,  355/890,  40/865,  417/827,  420/878,  420/879,  420/882,  420/883,  479/888,  486/855,  486/856,  49/849,  49/885,  491/1926,  491/1927,  491/1933,  491/802,  491/803,  491/804,  491/904,  491/905,  491/906,  491/907,  491/908,  491/909,  491/910,  491/911,  491/912,  491/913,  491/914,  491/915,  491/916,  491/917,  491/918,  507/898,  512/899,  512/900,  512/901,  512/902,  512/903,  512/919,  532/844,  535/845,  535/846,  536/847,  55/820,  610/880,  610/894,  610/895,  610/896,  622/834,  90/835,  92/836,  92/837,  New Plot of 205</t>
  </si>
  <si>
    <t xml:space="preserve">1001,  1004,  1005,  1006,  1007,  1008,  1009,  1010,  1011,  1012,  1013,  1014,  1015,  1016,  1018,  1019,  1020,  1021,  1022,  1023,  1025,  1029,  1030,  1031,  1032,  1033,  1034,  1036,  1043,  1044,  1045,  1046,  1047,  1054,  1062,  1062,  1066,  1067,  1072,  1073,  1074,  1075,  1092,  1093,  1094,  1095,  1096,  1097,  1098,  1099,  1100,  1103,  1104,  1105,  1106,  1109,  1110,  1111,  1112,  1113,  1114,  1114,  1115,  1116,  1116,  1116,  1117,  1118,  1119,  1120,  1121,  1122,  1123,  1124,  1125,  1126,  1127,  1128,  1129,  1130,  1131,  1131,  1132,  1133,  1134,  1136,  1137,  1138,  1140,  1141,  1142,  1143,  1145,  1146,  1147,  1148,  1149,  1150,  1151,  1152,  1153,  1154,  1155,  1156,  1157,  1158,  1160,  1161,  1162,  1164,  1165,  1166,  1167,  1168,  1169,  1170,  1171,  1172,  1173,  1174,  1175,  1176,  1177,  1178,  1180,  1181,  1182,  1183,  1184,  1185,  1186,  1187,  1187,  1188,  1189,  1190,  1191,  1192,  1193,  1194,  1195,  1196,  1197,  1198,  1200,  </t>
  </si>
  <si>
    <t>1201,  1202,  1213,  1215,  1216,  1217,  1218,  1219,  1221,  1222,  1223,  1225,  1226,  1227,  1228,  1229,  1230,  1232,  1233,  1234,  1238,  1239,  1240,  1241,  1242,  1243,  1244,  1245,  1252,  1253,  1254,  1279,  1357,  1358,  1359,  1360,  1363,  1369,  1370,  1371,  1372,  1373,  1374,  1375,  1377,  1378,  1379,  1380,  1381,  1382,  1383,  1384,  1385,  1386,  1387,  1388,  1389,  1390,  1391,  1392,  1393,  1394,  1395,  1396,  1397,  1397,  1398,  1399,  1401,  1401,  1402,  1403,  1404,  1405,  139/1417,  141/1420,  1233/1425,  269/1433,  236/1434,  1008/1435,  986/1448,  986/1549,  1029/1561,  239/1562,  365/1567,  264/1569,  1029/1578,  233/1579,  1219/1580,  233/1581,  365/1582,  108/1583,  1397/1588,  1397/1589,  104/1590,  1121/1593,  1185/1594,  119/1597,  119/1599,  964/1600,  119/1601,  630/1604,  107/1609,  302/1610,  107/1611,  302/1612,  574/1614,  1034/1617,  1034/1620,  287/1623,  287/1624,  287/1625,  555/1626</t>
  </si>
  <si>
    <t>Comparative Statement of the land property for Rural Area</t>
  </si>
  <si>
    <t>Road side Plot</t>
  </si>
  <si>
    <t>Roadside Plot</t>
  </si>
  <si>
    <r>
      <rPr>
        <sz val="9"/>
        <rFont val="Arial MT"/>
        <family val="2"/>
      </rPr>
      <t>State Highway
and
Expressway</t>
    </r>
  </si>
  <si>
    <r>
      <rPr>
        <sz val="10"/>
        <rFont val="Arial MT"/>
        <family val="2"/>
      </rPr>
      <t>State Highway
and
Expressway</t>
    </r>
  </si>
  <si>
    <r>
      <rPr>
        <sz val="9"/>
        <rFont val="Arial MT"/>
        <family val="2"/>
      </rPr>
      <t>National
Highway</t>
    </r>
  </si>
  <si>
    <r>
      <rPr>
        <sz val="9"/>
        <rFont val="Arial MT"/>
        <family val="2"/>
      </rPr>
      <t>Non-Irrigated
Land</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</si>
</sst>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quot;₹&quot;\ #,##0.00"/>
    <numFmt numFmtId="165" formatCode="_ * #,##0_ ;_ * \-#,##0_ ;_ * &quot;-&quot;??_ ;_ @_ "/>
  </numFmts>
  <fonts count="30">
    <font>
      <sz val="11"/>
      <color theme="1"/>
      <name val="Calibri"/>
      <family val="2"/>
      <scheme val="minor"/>
    </font>
    <font>
      <b/>
      <sz val="11"/>
      <color theme="1"/>
      <name val="Calibri"/>
      <family val="2"/>
      <scheme val="minor"/>
    </font>
    <font>
      <b/>
      <sz val="14"/>
      <color theme="1"/>
      <name val="Calibri"/>
      <family val="2"/>
      <scheme val="minor"/>
    </font>
    <font>
      <sz val="10"/>
      <color rgb="FF000000"/>
      <name val="Times New Roman"/>
      <family val="1"/>
    </font>
    <font>
      <b/>
      <sz val="10"/>
      <name val="Arial"/>
      <family val="2"/>
    </font>
    <font>
      <b/>
      <sz val="10"/>
      <name val="Arial MT"/>
    </font>
    <font>
      <b/>
      <sz val="10"/>
      <name val="Arial MT"/>
      <family val="2"/>
    </font>
    <font>
      <b/>
      <sz val="10"/>
      <color theme="1"/>
      <name val="Calibri"/>
      <family val="2"/>
      <scheme val="minor"/>
    </font>
    <font>
      <sz val="10.5"/>
      <color rgb="FF000000"/>
      <name val="Arial MT"/>
      <family val="2"/>
    </font>
    <font>
      <sz val="10.5"/>
      <name val="Arial MT"/>
      <family val="2"/>
    </font>
    <font>
      <sz val="10.5"/>
      <name val="Arial MT"/>
    </font>
    <font>
      <sz val="10"/>
      <name val="Arial MT"/>
      <family val="2"/>
    </font>
    <font>
      <sz val="11"/>
      <name val="Arial MT"/>
      <family val="2"/>
    </font>
    <font>
      <sz val="7.5"/>
      <name val="Arial MT"/>
      <family val="2"/>
    </font>
    <font>
      <vertAlign val="superscript"/>
      <sz val="6"/>
      <name val="Arial MT"/>
      <family val="2"/>
    </font>
    <font>
      <sz val="10"/>
      <name val="Arial MT"/>
    </font>
    <font>
      <sz val="10"/>
      <color rgb="FF000000"/>
      <name val="Arial"/>
      <family val="2"/>
    </font>
    <font>
      <sz val="8"/>
      <color rgb="FF000000"/>
      <name val="Times New Roman"/>
      <family val="1"/>
    </font>
    <font>
      <sz val="11"/>
      <color theme="1"/>
      <name val="Calibri"/>
      <family val="2"/>
      <scheme val="minor"/>
    </font>
    <font>
      <sz val="10"/>
      <color rgb="FF000000"/>
      <name val="Calibri"/>
      <family val="2"/>
      <scheme val="minor"/>
    </font>
    <font>
      <sz val="10"/>
      <color rgb="FF000000"/>
      <name val="Arial Narrow"/>
      <family val="2"/>
    </font>
    <font>
      <sz val="10"/>
      <color theme="1"/>
      <name val="Arial Narrow"/>
      <family val="2"/>
    </font>
    <font>
      <b/>
      <sz val="10"/>
      <color theme="1"/>
      <name val="Arial Narrow"/>
      <family val="2"/>
    </font>
    <font>
      <sz val="10.5"/>
      <name val="Calibri"/>
      <family val="2"/>
      <scheme val="minor"/>
    </font>
    <font>
      <sz val="7"/>
      <color rgb="FF000000"/>
      <name val="Calibri"/>
      <family val="2"/>
      <scheme val="minor"/>
    </font>
    <font>
      <sz val="7"/>
      <color rgb="FF000000"/>
      <name val="Times New Roman"/>
      <family val="1"/>
    </font>
    <font>
      <sz val="7"/>
      <name val="Arial MT"/>
      <family val="2"/>
    </font>
    <font>
      <vertAlign val="superscript"/>
      <sz val="7"/>
      <name val="Arial MT"/>
      <family val="2"/>
    </font>
    <font>
      <sz val="9"/>
      <color rgb="FF000000"/>
      <name val="Times New Roman"/>
      <family val="1"/>
    </font>
    <font>
      <sz val="9"/>
      <name val="Arial MT"/>
      <family val="2"/>
    </font>
  </fonts>
  <fills count="2">
    <fill>
      <patternFill patternType="none"/>
    </fill>
    <fill>
      <patternFill patternType="gray125"/>
    </fill>
  </fills>
  <borders count="16">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s>
  <cellStyleXfs count="4">
    <xf numFmtId="0" fontId="0" fillId="0" borderId="0"/>
    <xf numFmtId="0" fontId="3" fillId="0" borderId="0"/>
    <xf numFmtId="43" fontId="18" fillId="0" borderId="0" applyFont="0" applyFill="0" applyBorder="0" applyAlignment="0" applyProtection="0"/>
    <xf numFmtId="9" fontId="18" fillId="0" borderId="0" applyFont="0" applyFill="0" applyBorder="0" applyAlignment="0" applyProtection="0"/>
  </cellStyleXfs>
  <cellXfs count="106">
    <xf numFmtId="0" fontId="0" fillId="0" borderId="0" xfId="0"/>
    <xf numFmtId="0" fontId="1" fillId="0" borderId="0" xfId="0" applyFont="1"/>
    <xf numFmtId="0" fontId="7" fillId="0" borderId="0" xfId="0" applyFont="1" applyAlignment="1">
      <alignment horizontal="center" vertical="center" wrapText="1"/>
    </xf>
    <xf numFmtId="0" fontId="7" fillId="0" borderId="0" xfId="0" applyFont="1" applyAlignment="1">
      <alignment horizontal="center"/>
    </xf>
    <xf numFmtId="0" fontId="0" fillId="0" borderId="4" xfId="0" applyBorder="1"/>
    <xf numFmtId="0" fontId="3" fillId="0" borderId="3" xfId="1" applyBorder="1" applyAlignment="1">
      <alignment horizontal="left" wrapText="1"/>
    </xf>
    <xf numFmtId="0" fontId="3" fillId="0" borderId="3" xfId="1" applyBorder="1" applyAlignment="1">
      <alignment horizontal="left" vertical="top" wrapText="1"/>
    </xf>
    <xf numFmtId="0" fontId="3" fillId="0" borderId="3" xfId="1" applyBorder="1" applyAlignment="1">
      <alignment horizontal="left" vertical="center" wrapText="1"/>
    </xf>
    <xf numFmtId="0" fontId="10" fillId="0" borderId="3" xfId="1" applyFont="1" applyBorder="1" applyAlignment="1">
      <alignment horizontal="left" vertical="top" wrapText="1"/>
    </xf>
    <xf numFmtId="0" fontId="15" fillId="0" borderId="3" xfId="1" applyFont="1" applyBorder="1" applyAlignment="1">
      <alignment horizontal="left" vertical="top" wrapText="1"/>
    </xf>
    <xf numFmtId="0" fontId="3" fillId="0" borderId="9" xfId="1" applyBorder="1" applyAlignment="1">
      <alignment horizontal="left" vertical="top" wrapText="1"/>
    </xf>
    <xf numFmtId="0" fontId="3" fillId="0" borderId="5" xfId="1" applyBorder="1" applyAlignment="1">
      <alignment horizontal="left" vertical="top" wrapText="1"/>
    </xf>
    <xf numFmtId="0" fontId="3" fillId="0" borderId="10" xfId="1" applyBorder="1" applyAlignment="1">
      <alignment horizontal="left" vertical="top" wrapText="1"/>
    </xf>
    <xf numFmtId="0" fontId="16" fillId="0" borderId="10" xfId="1" applyFont="1" applyBorder="1" applyAlignment="1">
      <alignment horizontal="left" vertical="top" wrapText="1"/>
    </xf>
    <xf numFmtId="164" fontId="1" fillId="0" borderId="0" xfId="0" applyNumberFormat="1" applyFont="1" applyAlignment="1">
      <alignment vertical="top"/>
    </xf>
    <xf numFmtId="164" fontId="0" fillId="0" borderId="0" xfId="0" applyNumberFormat="1" applyAlignment="1">
      <alignment vertical="top"/>
    </xf>
    <xf numFmtId="164" fontId="7" fillId="0" borderId="3" xfId="0" applyNumberFormat="1" applyFont="1" applyBorder="1" applyAlignment="1">
      <alignment horizontal="center" vertical="top" wrapText="1"/>
    </xf>
    <xf numFmtId="164" fontId="6" fillId="0" borderId="3" xfId="1" applyNumberFormat="1" applyFont="1" applyBorder="1" applyAlignment="1">
      <alignment horizontal="center" vertical="top" wrapText="1"/>
    </xf>
    <xf numFmtId="164" fontId="7" fillId="0" borderId="4" xfId="0" applyNumberFormat="1" applyFont="1" applyBorder="1" applyAlignment="1">
      <alignment horizontal="center" vertical="top" wrapText="1"/>
    </xf>
    <xf numFmtId="164" fontId="0" fillId="0" borderId="4" xfId="0" applyNumberFormat="1" applyBorder="1" applyAlignment="1">
      <alignment vertical="top"/>
    </xf>
    <xf numFmtId="10" fontId="0" fillId="0" borderId="0" xfId="0" applyNumberFormat="1" applyAlignment="1">
      <alignment vertical="top"/>
    </xf>
    <xf numFmtId="10" fontId="7" fillId="0" borderId="3" xfId="0" applyNumberFormat="1" applyFont="1" applyBorder="1" applyAlignment="1">
      <alignment horizontal="center" vertical="top" wrapText="1"/>
    </xf>
    <xf numFmtId="0" fontId="1" fillId="0" borderId="11" xfId="0" applyFont="1" applyBorder="1"/>
    <xf numFmtId="10" fontId="0" fillId="0" borderId="0" xfId="0" applyNumberFormat="1"/>
    <xf numFmtId="0" fontId="1" fillId="0" borderId="0" xfId="0" applyFont="1" applyAlignment="1">
      <alignment vertical="top"/>
    </xf>
    <xf numFmtId="0" fontId="0" fillId="0" borderId="0" xfId="0" applyAlignment="1">
      <alignment vertical="top"/>
    </xf>
    <xf numFmtId="0" fontId="0" fillId="0" borderId="4" xfId="0" applyBorder="1" applyAlignment="1">
      <alignment horizontal="center" vertical="center"/>
    </xf>
    <xf numFmtId="0" fontId="0" fillId="0" borderId="3" xfId="0" applyBorder="1" applyAlignment="1">
      <alignment horizontal="center" vertical="center"/>
    </xf>
    <xf numFmtId="3" fontId="3" fillId="0" borderId="10" xfId="1" applyNumberFormat="1" applyBorder="1" applyAlignment="1">
      <alignment horizontal="left" vertical="top" wrapText="1"/>
    </xf>
    <xf numFmtId="0" fontId="0" fillId="0" borderId="3" xfId="0" applyBorder="1" applyAlignment="1">
      <alignment horizontal="right" vertical="top"/>
    </xf>
    <xf numFmtId="0" fontId="3" fillId="0" borderId="12" xfId="1" applyBorder="1" applyAlignment="1">
      <alignment horizontal="left" vertical="top" wrapText="1"/>
    </xf>
    <xf numFmtId="0" fontId="3" fillId="0" borderId="13" xfId="1" applyBorder="1" applyAlignment="1">
      <alignment horizontal="left" vertical="top" wrapText="1"/>
    </xf>
    <xf numFmtId="0" fontId="3" fillId="0" borderId="14" xfId="1" applyBorder="1" applyAlignment="1">
      <alignment horizontal="left" vertical="top" wrapText="1"/>
    </xf>
    <xf numFmtId="0" fontId="0" fillId="0" borderId="13" xfId="0" applyBorder="1" applyAlignment="1">
      <alignment horizontal="right" vertical="top"/>
    </xf>
    <xf numFmtId="0" fontId="0" fillId="0" borderId="15" xfId="0" applyBorder="1"/>
    <xf numFmtId="164" fontId="0" fillId="0" borderId="15" xfId="0" applyNumberFormat="1" applyBorder="1" applyAlignment="1">
      <alignment vertical="top"/>
    </xf>
    <xf numFmtId="0" fontId="0" fillId="0" borderId="4" xfId="0" applyBorder="1" applyAlignment="1">
      <alignment horizontal="right" vertical="top"/>
    </xf>
    <xf numFmtId="0" fontId="0" fillId="0" borderId="6" xfId="0" applyBorder="1" applyAlignment="1">
      <alignment horizontal="right" vertical="top"/>
    </xf>
    <xf numFmtId="0" fontId="0" fillId="0" borderId="15" xfId="0" applyBorder="1" applyAlignment="1">
      <alignment horizontal="right" vertical="top"/>
    </xf>
    <xf numFmtId="0" fontId="8" fillId="0" borderId="8" xfId="1" applyFont="1" applyBorder="1" applyAlignment="1">
      <alignment horizontal="center" vertical="center" shrinkToFit="1"/>
    </xf>
    <xf numFmtId="0" fontId="8" fillId="0" borderId="3" xfId="1" applyFont="1" applyBorder="1" applyAlignment="1">
      <alignment horizontal="center" vertical="center" shrinkToFit="1"/>
    </xf>
    <xf numFmtId="0" fontId="3" fillId="0" borderId="3" xfId="1" applyBorder="1" applyAlignment="1">
      <alignment horizontal="center" vertical="center" wrapText="1"/>
    </xf>
    <xf numFmtId="0" fontId="3" fillId="0" borderId="10" xfId="1" applyNumberFormat="1" applyBorder="1" applyAlignment="1">
      <alignment horizontal="left" vertical="top" wrapText="1"/>
    </xf>
    <xf numFmtId="0" fontId="3" fillId="0" borderId="8" xfId="1" applyBorder="1" applyAlignment="1">
      <alignment horizontal="left" vertical="top" wrapText="1"/>
    </xf>
    <xf numFmtId="0" fontId="3" fillId="0" borderId="3" xfId="1" applyBorder="1" applyAlignment="1">
      <alignment horizontal="left" vertical="top" wrapText="1"/>
    </xf>
    <xf numFmtId="0" fontId="10" fillId="0" borderId="3" xfId="1" applyFont="1" applyBorder="1" applyAlignment="1">
      <alignment horizontal="left" vertical="top" wrapText="1"/>
    </xf>
    <xf numFmtId="165" fontId="3" fillId="0" borderId="3" xfId="2" applyNumberFormat="1" applyFont="1" applyBorder="1" applyAlignment="1">
      <alignment horizontal="right" vertical="top" wrapText="1"/>
    </xf>
    <xf numFmtId="165" fontId="0" fillId="0" borderId="3" xfId="2" applyNumberFormat="1" applyFont="1" applyBorder="1" applyAlignment="1">
      <alignment horizontal="right" vertical="top"/>
    </xf>
    <xf numFmtId="165" fontId="0" fillId="0" borderId="5" xfId="2" applyNumberFormat="1" applyFont="1" applyBorder="1" applyAlignment="1">
      <alignment horizontal="right" vertical="top" wrapText="1"/>
    </xf>
    <xf numFmtId="165" fontId="3" fillId="0" borderId="13" xfId="2" applyNumberFormat="1" applyFont="1" applyBorder="1" applyAlignment="1">
      <alignment horizontal="right" vertical="top" wrapText="1"/>
    </xf>
    <xf numFmtId="165" fontId="0" fillId="0" borderId="13" xfId="2" applyNumberFormat="1" applyFont="1" applyBorder="1" applyAlignment="1">
      <alignment horizontal="right" vertical="top"/>
    </xf>
    <xf numFmtId="165" fontId="20" fillId="0" borderId="3" xfId="2" applyNumberFormat="1" applyFont="1" applyBorder="1" applyAlignment="1">
      <alignment horizontal="right" vertical="top" wrapText="1"/>
    </xf>
    <xf numFmtId="165" fontId="21" fillId="0" borderId="3" xfId="2" applyNumberFormat="1" applyFont="1" applyBorder="1" applyAlignment="1">
      <alignment horizontal="right" vertical="top"/>
    </xf>
    <xf numFmtId="165" fontId="21" fillId="0" borderId="5" xfId="2" applyNumberFormat="1" applyFont="1" applyBorder="1" applyAlignment="1">
      <alignment horizontal="right" vertical="top" wrapText="1"/>
    </xf>
    <xf numFmtId="0" fontId="21" fillId="0" borderId="5" xfId="0" applyFont="1" applyBorder="1" applyAlignment="1">
      <alignment horizontal="center" vertical="top"/>
    </xf>
    <xf numFmtId="165" fontId="20" fillId="0" borderId="13" xfId="2" applyNumberFormat="1" applyFont="1" applyBorder="1" applyAlignment="1">
      <alignment horizontal="right" vertical="top" wrapText="1"/>
    </xf>
    <xf numFmtId="165" fontId="21" fillId="0" borderId="13" xfId="2" applyNumberFormat="1" applyFont="1" applyBorder="1" applyAlignment="1">
      <alignment horizontal="right" vertical="top"/>
    </xf>
    <xf numFmtId="9" fontId="0" fillId="0" borderId="5" xfId="3" applyFont="1" applyBorder="1" applyAlignment="1">
      <alignment horizontal="center" vertical="top"/>
    </xf>
    <xf numFmtId="9" fontId="0" fillId="0" borderId="5" xfId="3" applyNumberFormat="1" applyFont="1" applyBorder="1" applyAlignment="1">
      <alignment horizontal="center" vertical="top"/>
    </xf>
    <xf numFmtId="9" fontId="21" fillId="0" borderId="5" xfId="3" applyFont="1" applyBorder="1" applyAlignment="1">
      <alignment horizontal="center" vertical="top"/>
    </xf>
    <xf numFmtId="165" fontId="22" fillId="0" borderId="5" xfId="2" applyNumberFormat="1" applyFont="1" applyBorder="1" applyAlignment="1">
      <alignment horizontal="right" vertical="top" wrapText="1"/>
    </xf>
    <xf numFmtId="165" fontId="22" fillId="0" borderId="3" xfId="2" applyNumberFormat="1" applyFont="1" applyBorder="1" applyAlignment="1">
      <alignment horizontal="right" vertical="top"/>
    </xf>
    <xf numFmtId="0" fontId="19" fillId="0" borderId="12" xfId="1" applyFont="1" applyBorder="1" applyAlignment="1">
      <alignment horizontal="left" vertical="top" wrapText="1"/>
    </xf>
    <xf numFmtId="9" fontId="0" fillId="0" borderId="3" xfId="3" applyFont="1" applyBorder="1" applyAlignment="1">
      <alignment horizontal="right" vertical="top"/>
    </xf>
    <xf numFmtId="165" fontId="21" fillId="0" borderId="13" xfId="2" applyNumberFormat="1" applyFont="1" applyBorder="1" applyAlignment="1">
      <alignment horizontal="right" vertical="top" wrapText="1"/>
    </xf>
    <xf numFmtId="165" fontId="22" fillId="0" borderId="13" xfId="2" applyNumberFormat="1" applyFont="1" applyBorder="1" applyAlignment="1">
      <alignment horizontal="right" vertical="top" wrapText="1"/>
    </xf>
    <xf numFmtId="9" fontId="0" fillId="0" borderId="13" xfId="3" applyFont="1" applyBorder="1" applyAlignment="1">
      <alignment horizontal="center" vertical="top"/>
    </xf>
    <xf numFmtId="165" fontId="22" fillId="0" borderId="13" xfId="2" applyNumberFormat="1" applyFont="1" applyBorder="1" applyAlignment="1">
      <alignment horizontal="right" vertical="top"/>
    </xf>
    <xf numFmtId="165" fontId="21" fillId="0" borderId="5" xfId="2" applyNumberFormat="1" applyFont="1" applyBorder="1" applyAlignment="1">
      <alignment horizontal="right" vertical="top"/>
    </xf>
    <xf numFmtId="0" fontId="3" fillId="0" borderId="0" xfId="1" applyBorder="1" applyAlignment="1">
      <alignment horizontal="left" vertical="top" wrapText="1"/>
    </xf>
    <xf numFmtId="0" fontId="16" fillId="0" borderId="0" xfId="1" applyFont="1" applyBorder="1" applyAlignment="1">
      <alignment horizontal="left" vertical="top" wrapText="1"/>
    </xf>
    <xf numFmtId="0" fontId="10" fillId="0" borderId="13" xfId="1" applyFont="1" applyBorder="1" applyAlignment="1">
      <alignment horizontal="left" vertical="top" wrapText="1"/>
    </xf>
    <xf numFmtId="0" fontId="3" fillId="0" borderId="13" xfId="1" applyBorder="1" applyAlignment="1">
      <alignment horizontal="left" wrapText="1"/>
    </xf>
    <xf numFmtId="0" fontId="16" fillId="0" borderId="14" xfId="1" applyFont="1" applyBorder="1" applyAlignment="1">
      <alignment horizontal="left" vertical="top" wrapText="1"/>
    </xf>
    <xf numFmtId="165" fontId="0" fillId="0" borderId="5" xfId="2" applyNumberFormat="1" applyFont="1" applyBorder="1" applyAlignment="1">
      <alignment horizontal="right" vertical="top"/>
    </xf>
    <xf numFmtId="165" fontId="1" fillId="0" borderId="5" xfId="2" applyNumberFormat="1" applyFont="1" applyBorder="1" applyAlignment="1">
      <alignment horizontal="right" vertical="top" wrapText="1"/>
    </xf>
    <xf numFmtId="165" fontId="1" fillId="0" borderId="3" xfId="2" applyNumberFormat="1" applyFont="1" applyBorder="1" applyAlignment="1">
      <alignment horizontal="right" vertical="top"/>
    </xf>
    <xf numFmtId="0" fontId="3" fillId="0" borderId="8" xfId="1" applyBorder="1" applyAlignment="1">
      <alignment horizontal="left" vertical="top" wrapText="1"/>
    </xf>
    <xf numFmtId="0" fontId="9" fillId="0" borderId="3" xfId="1" applyFont="1" applyBorder="1" applyAlignment="1">
      <alignment horizontal="left" vertical="top" wrapText="1"/>
    </xf>
    <xf numFmtId="0" fontId="3" fillId="0" borderId="3" xfId="1" applyBorder="1" applyAlignment="1">
      <alignment horizontal="left" vertical="top" wrapText="1"/>
    </xf>
    <xf numFmtId="0" fontId="0" fillId="0" borderId="0" xfId="0" applyAlignment="1">
      <alignment horizontal="center"/>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5" fillId="0" borderId="1" xfId="1" applyFont="1" applyBorder="1" applyAlignment="1">
      <alignment horizontal="center" vertical="center" wrapText="1"/>
    </xf>
    <xf numFmtId="0" fontId="5" fillId="0" borderId="3" xfId="1" applyFont="1" applyBorder="1" applyAlignment="1">
      <alignment horizontal="center" vertical="center" wrapText="1"/>
    </xf>
    <xf numFmtId="164" fontId="1" fillId="0" borderId="1" xfId="0" applyNumberFormat="1" applyFont="1" applyBorder="1" applyAlignment="1">
      <alignment horizontal="center" vertical="top"/>
    </xf>
    <xf numFmtId="164" fontId="1" fillId="0" borderId="2" xfId="0" applyNumberFormat="1" applyFont="1" applyBorder="1" applyAlignment="1">
      <alignment horizontal="center" vertical="top"/>
    </xf>
    <xf numFmtId="0" fontId="10" fillId="0" borderId="3" xfId="1" applyFont="1" applyBorder="1" applyAlignment="1">
      <alignment horizontal="left" vertical="top" wrapText="1"/>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left"/>
    </xf>
    <xf numFmtId="164" fontId="1" fillId="0" borderId="0" xfId="0" applyNumberFormat="1" applyFont="1" applyAlignment="1">
      <alignment horizontal="left" vertical="top"/>
    </xf>
    <xf numFmtId="0" fontId="1" fillId="0" borderId="11" xfId="0" applyFont="1" applyBorder="1" applyAlignment="1">
      <alignment horizontal="left"/>
    </xf>
    <xf numFmtId="0" fontId="1" fillId="0" borderId="11" xfId="0" applyFont="1" applyBorder="1" applyAlignment="1">
      <alignment horizontal="center"/>
    </xf>
    <xf numFmtId="0" fontId="9" fillId="0" borderId="3" xfId="1" applyFont="1" applyBorder="1" applyAlignment="1">
      <alignment horizontal="center" vertical="top" wrapText="1"/>
    </xf>
    <xf numFmtId="0" fontId="10" fillId="0" borderId="3" xfId="1" applyFont="1" applyBorder="1" applyAlignment="1">
      <alignment horizontal="center" vertical="top" wrapText="1"/>
    </xf>
    <xf numFmtId="0" fontId="17" fillId="0" borderId="3" xfId="1" applyFont="1" applyBorder="1" applyAlignment="1">
      <alignment horizontal="left" vertical="top" wrapText="1"/>
    </xf>
    <xf numFmtId="0" fontId="24" fillId="0" borderId="3" xfId="1" applyFont="1" applyBorder="1" applyAlignment="1">
      <alignment horizontal="left" vertical="top" wrapText="1"/>
    </xf>
    <xf numFmtId="0" fontId="25" fillId="0" borderId="3" xfId="1" applyFont="1" applyBorder="1" applyAlignment="1">
      <alignment horizontal="left" vertical="top" wrapText="1"/>
    </xf>
    <xf numFmtId="0" fontId="9" fillId="0" borderId="0" xfId="1" applyFont="1" applyAlignment="1">
      <alignment horizontal="left" vertical="top" wrapText="1"/>
    </xf>
    <xf numFmtId="0" fontId="3" fillId="0" borderId="0" xfId="1" applyAlignment="1">
      <alignment horizontal="left" vertical="top" wrapText="1"/>
    </xf>
    <xf numFmtId="0" fontId="15" fillId="0" borderId="3" xfId="1" applyFont="1" applyBorder="1" applyAlignment="1">
      <alignment horizontal="left" vertical="top" wrapText="1"/>
    </xf>
    <xf numFmtId="0" fontId="28" fillId="0" borderId="3" xfId="1" applyFont="1" applyBorder="1" applyAlignment="1">
      <alignment horizontal="left" vertical="top" wrapText="1"/>
    </xf>
    <xf numFmtId="0" fontId="3" fillId="0" borderId="3" xfId="1" applyFont="1" applyBorder="1" applyAlignment="1">
      <alignment horizontal="center" vertical="top" wrapText="1"/>
    </xf>
  </cellXfs>
  <cellStyles count="4">
    <cellStyle name="Comma" xfId="2" builtinId="3"/>
    <cellStyle name="Normal" xfId="0" builtinId="0"/>
    <cellStyle name="Normal 2" xfId="1"/>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opLeftCell="A25" workbookViewId="0">
      <selection activeCell="C26" sqref="C26"/>
    </sheetView>
  </sheetViews>
  <sheetFormatPr defaultRowHeight="15"/>
  <cols>
    <col min="1" max="1" width="7.28515625" customWidth="1"/>
    <col min="2" max="2" width="9.140625" customWidth="1"/>
    <col min="5" max="5" width="41.42578125" customWidth="1"/>
    <col min="6" max="6" width="9.85546875" style="15" customWidth="1"/>
    <col min="7" max="7" width="10" style="15" customWidth="1"/>
    <col min="8" max="8" width="10.5703125" style="15" customWidth="1"/>
    <col min="9" max="9" width="10.28515625" style="15" customWidth="1"/>
    <col min="10" max="10" width="9.7109375" style="15" customWidth="1"/>
    <col min="11" max="11" width="7" style="20" customWidth="1"/>
    <col min="12" max="12" width="8.42578125" style="15" customWidth="1"/>
  </cols>
  <sheetData>
    <row r="1" spans="1:13">
      <c r="A1" s="90" t="s">
        <v>0</v>
      </c>
      <c r="B1" s="90"/>
      <c r="C1" s="90"/>
      <c r="D1" s="90"/>
      <c r="E1" s="90"/>
      <c r="F1" s="90"/>
      <c r="G1" s="90"/>
      <c r="H1" s="90"/>
      <c r="I1" s="90"/>
      <c r="J1" s="90"/>
      <c r="K1" s="90"/>
      <c r="L1" s="90"/>
    </row>
    <row r="2" spans="1:13">
      <c r="A2" s="90" t="s">
        <v>1</v>
      </c>
      <c r="B2" s="90"/>
      <c r="C2" s="90"/>
      <c r="D2" s="90"/>
      <c r="E2" s="90"/>
      <c r="F2" s="90"/>
      <c r="G2" s="90"/>
      <c r="H2" s="90"/>
      <c r="I2" s="90"/>
      <c r="J2" s="90"/>
      <c r="K2" s="90"/>
      <c r="L2" s="90"/>
    </row>
    <row r="3" spans="1:13" ht="18.75" customHeight="1">
      <c r="A3" s="91" t="s">
        <v>74</v>
      </c>
      <c r="B3" s="91"/>
      <c r="C3" s="91"/>
      <c r="D3" s="91"/>
      <c r="E3" s="91"/>
      <c r="F3" s="91"/>
      <c r="G3" s="91"/>
      <c r="H3" s="91"/>
      <c r="I3" s="91"/>
      <c r="J3" s="91"/>
      <c r="K3" s="91"/>
      <c r="L3" s="91"/>
    </row>
    <row r="4" spans="1:13">
      <c r="A4" s="1" t="s">
        <v>2</v>
      </c>
      <c r="B4" s="1"/>
      <c r="C4" s="1"/>
      <c r="D4" s="1"/>
      <c r="E4" s="1"/>
      <c r="F4" s="14"/>
      <c r="G4" s="14"/>
    </row>
    <row r="5" spans="1:13">
      <c r="A5" s="1" t="s">
        <v>75</v>
      </c>
      <c r="B5" s="1"/>
      <c r="C5" s="1"/>
      <c r="D5" s="1"/>
      <c r="E5" s="1"/>
      <c r="F5" s="14"/>
      <c r="G5" s="14"/>
    </row>
    <row r="6" spans="1:13">
      <c r="A6" s="92" t="s">
        <v>55</v>
      </c>
      <c r="B6" s="92"/>
      <c r="C6" s="92"/>
      <c r="D6" s="92"/>
      <c r="E6" s="92"/>
      <c r="F6" s="93" t="s">
        <v>69</v>
      </c>
      <c r="G6" s="93"/>
    </row>
    <row r="7" spans="1:13" ht="15.75" thickBot="1">
      <c r="A7" s="94" t="s">
        <v>54</v>
      </c>
      <c r="B7" s="94"/>
      <c r="C7" s="94"/>
      <c r="D7" s="94"/>
    </row>
    <row r="8" spans="1:13" ht="15" customHeight="1">
      <c r="A8" s="81" t="s">
        <v>4</v>
      </c>
      <c r="B8" s="83" t="s">
        <v>5</v>
      </c>
      <c r="C8" s="83" t="s">
        <v>6</v>
      </c>
      <c r="D8" s="83"/>
      <c r="E8" s="85" t="s">
        <v>7</v>
      </c>
      <c r="F8" s="87" t="s">
        <v>37</v>
      </c>
      <c r="G8" s="87"/>
      <c r="H8" s="87"/>
      <c r="I8" s="87"/>
      <c r="J8" s="87"/>
      <c r="K8" s="87"/>
      <c r="L8" s="88"/>
    </row>
    <row r="9" spans="1:13" s="3" customFormat="1" ht="89.25">
      <c r="A9" s="82"/>
      <c r="B9" s="84"/>
      <c r="C9" s="84"/>
      <c r="D9" s="84"/>
      <c r="E9" s="86"/>
      <c r="F9" s="16" t="s">
        <v>38</v>
      </c>
      <c r="G9" s="16" t="s">
        <v>39</v>
      </c>
      <c r="H9" s="17" t="s">
        <v>40</v>
      </c>
      <c r="I9" s="17" t="s">
        <v>41</v>
      </c>
      <c r="J9" s="17" t="s">
        <v>42</v>
      </c>
      <c r="K9" s="21" t="s">
        <v>8</v>
      </c>
      <c r="L9" s="18" t="s">
        <v>9</v>
      </c>
      <c r="M9" s="2"/>
    </row>
    <row r="10" spans="1:13">
      <c r="A10" s="39">
        <v>1</v>
      </c>
      <c r="B10" s="40">
        <v>2</v>
      </c>
      <c r="C10" s="40">
        <v>3</v>
      </c>
      <c r="D10" s="41">
        <v>4</v>
      </c>
      <c r="E10" s="40">
        <v>5</v>
      </c>
      <c r="F10" s="40">
        <v>6</v>
      </c>
      <c r="G10" s="40">
        <v>7</v>
      </c>
      <c r="H10" s="27">
        <v>8</v>
      </c>
      <c r="I10" s="27">
        <v>9</v>
      </c>
      <c r="J10" s="27">
        <v>10</v>
      </c>
      <c r="K10" s="27">
        <v>11</v>
      </c>
      <c r="L10" s="26">
        <v>12</v>
      </c>
    </row>
    <row r="11" spans="1:13" ht="230.25" thickBot="1">
      <c r="A11" s="77" t="s">
        <v>10</v>
      </c>
      <c r="B11" s="103" t="s">
        <v>161</v>
      </c>
      <c r="C11" s="79" t="s">
        <v>11</v>
      </c>
      <c r="D11" s="6" t="s">
        <v>12</v>
      </c>
      <c r="E11" s="12" t="s">
        <v>76</v>
      </c>
      <c r="F11" s="51">
        <v>22000000</v>
      </c>
      <c r="G11" s="51">
        <v>22180000</v>
      </c>
      <c r="H11" s="52">
        <v>30000000</v>
      </c>
      <c r="I11" s="53">
        <f>H11</f>
        <v>30000000</v>
      </c>
      <c r="J11" s="60">
        <f>I11</f>
        <v>30000000</v>
      </c>
      <c r="K11" s="59">
        <f>(H11-F11)/F11</f>
        <v>0.36363636363636365</v>
      </c>
      <c r="L11" s="19"/>
    </row>
    <row r="12" spans="1:13" ht="255.75" thickBot="1">
      <c r="A12" s="77"/>
      <c r="B12" s="103"/>
      <c r="C12" s="79"/>
      <c r="D12" s="6" t="s">
        <v>13</v>
      </c>
      <c r="E12" s="12" t="s">
        <v>77</v>
      </c>
      <c r="F12" s="51">
        <v>15000000</v>
      </c>
      <c r="G12" s="51">
        <v>15105000</v>
      </c>
      <c r="H12" s="52">
        <v>20000000</v>
      </c>
      <c r="I12" s="52">
        <f t="shared" ref="I12:J12" si="0">+H12</f>
        <v>20000000</v>
      </c>
      <c r="J12" s="61">
        <f t="shared" si="0"/>
        <v>20000000</v>
      </c>
      <c r="K12" s="59">
        <f>(H12-F12)/F12</f>
        <v>0.33333333333333331</v>
      </c>
      <c r="L12" s="19"/>
    </row>
    <row r="13" spans="1:13" ht="68.25" thickBot="1">
      <c r="A13" s="77"/>
      <c r="B13" s="103"/>
      <c r="C13" s="105" t="s">
        <v>163</v>
      </c>
      <c r="D13" s="6" t="s">
        <v>12</v>
      </c>
      <c r="E13" s="12" t="s">
        <v>43</v>
      </c>
      <c r="F13" s="51"/>
      <c r="G13" s="51"/>
      <c r="H13" s="52"/>
      <c r="I13" s="52"/>
      <c r="J13" s="61"/>
      <c r="K13" s="54"/>
      <c r="L13" s="19"/>
    </row>
    <row r="14" spans="1:13" ht="81.75" thickBot="1">
      <c r="A14" s="77"/>
      <c r="B14" s="103"/>
      <c r="C14" s="105"/>
      <c r="D14" s="6" t="s">
        <v>15</v>
      </c>
      <c r="E14" s="12" t="s">
        <v>43</v>
      </c>
      <c r="F14" s="51"/>
      <c r="G14" s="51"/>
      <c r="H14" s="52"/>
      <c r="I14" s="52"/>
      <c r="J14" s="61"/>
      <c r="K14" s="54"/>
      <c r="L14" s="19"/>
    </row>
    <row r="15" spans="1:13" ht="68.25" thickBot="1">
      <c r="A15" s="77"/>
      <c r="B15" s="103"/>
      <c r="C15" s="79" t="s">
        <v>16</v>
      </c>
      <c r="D15" s="6" t="s">
        <v>12</v>
      </c>
      <c r="E15" s="12" t="s">
        <v>43</v>
      </c>
      <c r="F15" s="51"/>
      <c r="G15" s="51"/>
      <c r="H15" s="52"/>
      <c r="I15" s="52"/>
      <c r="J15" s="61"/>
      <c r="K15" s="54"/>
      <c r="L15" s="19"/>
    </row>
    <row r="16" spans="1:13" ht="81.75" thickBot="1">
      <c r="A16" s="77"/>
      <c r="B16" s="103"/>
      <c r="C16" s="79"/>
      <c r="D16" s="6" t="s">
        <v>13</v>
      </c>
      <c r="E16" s="12" t="s">
        <v>43</v>
      </c>
      <c r="F16" s="51"/>
      <c r="G16" s="51"/>
      <c r="H16" s="52"/>
      <c r="I16" s="52"/>
      <c r="J16" s="61"/>
      <c r="K16" s="54"/>
      <c r="L16" s="19"/>
    </row>
    <row r="17" spans="1:12" ht="73.5" customHeight="1" thickBot="1">
      <c r="A17" s="77"/>
      <c r="B17" s="79" t="s">
        <v>17</v>
      </c>
      <c r="C17" s="89" t="s">
        <v>18</v>
      </c>
      <c r="D17" s="8" t="s">
        <v>19</v>
      </c>
      <c r="E17" s="28" t="s">
        <v>78</v>
      </c>
      <c r="F17" s="51">
        <v>5000000</v>
      </c>
      <c r="G17" s="51">
        <v>5016000</v>
      </c>
      <c r="H17" s="52">
        <v>6300000</v>
      </c>
      <c r="I17" s="53">
        <f t="shared" ref="I17:J20" si="1">H17</f>
        <v>6300000</v>
      </c>
      <c r="J17" s="60">
        <f t="shared" si="1"/>
        <v>6300000</v>
      </c>
      <c r="K17" s="59">
        <f>(H17-F17)/F17</f>
        <v>0.26</v>
      </c>
      <c r="L17" s="19"/>
    </row>
    <row r="18" spans="1:12" ht="27.75" thickBot="1">
      <c r="A18" s="77"/>
      <c r="B18" s="79"/>
      <c r="C18" s="89"/>
      <c r="D18" s="8" t="s">
        <v>20</v>
      </c>
      <c r="E18" s="12" t="s">
        <v>79</v>
      </c>
      <c r="F18" s="51">
        <v>5000000</v>
      </c>
      <c r="G18" s="51"/>
      <c r="H18" s="52">
        <v>6200000</v>
      </c>
      <c r="I18" s="53">
        <f t="shared" si="1"/>
        <v>6200000</v>
      </c>
      <c r="J18" s="60">
        <f t="shared" si="1"/>
        <v>6200000</v>
      </c>
      <c r="K18" s="59">
        <f>(H18-F18)/F18</f>
        <v>0.24</v>
      </c>
      <c r="L18" s="19"/>
    </row>
    <row r="19" spans="1:12" ht="27.75" thickBot="1">
      <c r="A19" s="77"/>
      <c r="B19" s="79"/>
      <c r="C19" s="79" t="s">
        <v>21</v>
      </c>
      <c r="D19" s="8" t="s">
        <v>22</v>
      </c>
      <c r="E19" s="12" t="s">
        <v>80</v>
      </c>
      <c r="F19" s="51">
        <v>5000000</v>
      </c>
      <c r="G19" s="51"/>
      <c r="H19" s="52">
        <v>6200000</v>
      </c>
      <c r="I19" s="53">
        <f t="shared" si="1"/>
        <v>6200000</v>
      </c>
      <c r="J19" s="60">
        <f t="shared" si="1"/>
        <v>6200000</v>
      </c>
      <c r="K19" s="59">
        <f>(H19-F19)/F19</f>
        <v>0.24</v>
      </c>
      <c r="L19" s="19"/>
    </row>
    <row r="20" spans="1:12" ht="27.75" thickBot="1">
      <c r="A20" s="77"/>
      <c r="B20" s="79"/>
      <c r="C20" s="79"/>
      <c r="D20" s="8" t="s">
        <v>23</v>
      </c>
      <c r="E20" s="12" t="s">
        <v>81</v>
      </c>
      <c r="F20" s="51">
        <v>5000000</v>
      </c>
      <c r="G20" s="51"/>
      <c r="H20" s="52">
        <v>6000000</v>
      </c>
      <c r="I20" s="53">
        <f t="shared" si="1"/>
        <v>6000000</v>
      </c>
      <c r="J20" s="60">
        <f t="shared" si="1"/>
        <v>6000000</v>
      </c>
      <c r="K20" s="59">
        <f>(H20-F20)/F20</f>
        <v>0.2</v>
      </c>
      <c r="L20" s="19"/>
    </row>
    <row r="21" spans="1:12" ht="15.75" thickBot="1">
      <c r="A21" s="77"/>
      <c r="B21" s="79" t="s">
        <v>82</v>
      </c>
      <c r="C21" s="8" t="s">
        <v>25</v>
      </c>
      <c r="D21" s="7"/>
      <c r="E21" s="12" t="s">
        <v>43</v>
      </c>
      <c r="F21" s="51"/>
      <c r="G21" s="51"/>
      <c r="H21" s="52"/>
      <c r="I21" s="52"/>
      <c r="J21" s="61"/>
      <c r="K21" s="54"/>
      <c r="L21" s="19"/>
    </row>
    <row r="22" spans="1:12" ht="26.25" thickBot="1">
      <c r="A22" s="77"/>
      <c r="B22" s="79"/>
      <c r="C22" s="9" t="s">
        <v>26</v>
      </c>
      <c r="D22" s="7"/>
      <c r="E22" s="12" t="s">
        <v>43</v>
      </c>
      <c r="F22" s="51"/>
      <c r="G22" s="51"/>
      <c r="H22" s="52"/>
      <c r="I22" s="52"/>
      <c r="J22" s="61"/>
      <c r="K22" s="54"/>
      <c r="L22" s="19"/>
    </row>
    <row r="23" spans="1:12" ht="15.75" thickBot="1">
      <c r="A23" s="77"/>
      <c r="B23" s="79"/>
      <c r="C23" s="8" t="s">
        <v>27</v>
      </c>
      <c r="D23" s="6"/>
      <c r="E23" s="12" t="s">
        <v>43</v>
      </c>
      <c r="F23" s="51"/>
      <c r="G23" s="51"/>
      <c r="H23" s="52"/>
      <c r="I23" s="52"/>
      <c r="J23" s="61"/>
      <c r="K23" s="54"/>
      <c r="L23" s="19"/>
    </row>
    <row r="24" spans="1:12" ht="357.75" thickBot="1">
      <c r="A24" s="77" t="s">
        <v>28</v>
      </c>
      <c r="B24" s="8" t="s">
        <v>29</v>
      </c>
      <c r="C24" s="5"/>
      <c r="D24" s="5"/>
      <c r="E24" s="12" t="s">
        <v>83</v>
      </c>
      <c r="F24" s="51">
        <v>15000000</v>
      </c>
      <c r="G24" s="51">
        <v>15034000</v>
      </c>
      <c r="H24" s="52">
        <v>20000000</v>
      </c>
      <c r="I24" s="53">
        <f>H24</f>
        <v>20000000</v>
      </c>
      <c r="J24" s="60">
        <f>I24</f>
        <v>20000000</v>
      </c>
      <c r="K24" s="59">
        <f>(H24-F24)/F24</f>
        <v>0.33333333333333331</v>
      </c>
      <c r="L24" s="19"/>
    </row>
    <row r="25" spans="1:12" ht="27.75" thickBot="1">
      <c r="A25" s="77"/>
      <c r="B25" s="8" t="s">
        <v>30</v>
      </c>
      <c r="C25" s="5"/>
      <c r="D25" s="5"/>
      <c r="E25" s="12" t="s">
        <v>43</v>
      </c>
      <c r="F25" s="51"/>
      <c r="G25" s="51"/>
      <c r="H25" s="52"/>
      <c r="I25" s="52"/>
      <c r="J25" s="61"/>
      <c r="K25" s="59"/>
      <c r="L25" s="19"/>
    </row>
    <row r="26" spans="1:12" ht="27.75" thickBot="1">
      <c r="A26" s="77"/>
      <c r="B26" s="8" t="s">
        <v>31</v>
      </c>
      <c r="C26" s="5"/>
      <c r="D26" s="5"/>
      <c r="E26" s="12" t="s">
        <v>84</v>
      </c>
      <c r="F26" s="51">
        <v>22000000</v>
      </c>
      <c r="G26" s="51"/>
      <c r="H26" s="52">
        <v>30000000</v>
      </c>
      <c r="I26" s="53">
        <f>H26</f>
        <v>30000000</v>
      </c>
      <c r="J26" s="60">
        <f>I26</f>
        <v>30000000</v>
      </c>
      <c r="K26" s="59">
        <f>(H26-F26)/F26</f>
        <v>0.36363636363636365</v>
      </c>
      <c r="L26" s="19"/>
    </row>
    <row r="27" spans="1:12" ht="15.75" thickBot="1">
      <c r="A27" s="77"/>
      <c r="B27" s="8" t="s">
        <v>32</v>
      </c>
      <c r="C27" s="5"/>
      <c r="D27" s="5"/>
      <c r="E27" s="12" t="s">
        <v>43</v>
      </c>
      <c r="F27" s="51"/>
      <c r="G27" s="51"/>
      <c r="H27" s="52"/>
      <c r="I27" s="52"/>
      <c r="J27" s="61"/>
      <c r="K27" s="54"/>
      <c r="L27" s="19"/>
    </row>
    <row r="28" spans="1:12" ht="217.5" thickBot="1">
      <c r="A28" s="30" t="s">
        <v>33</v>
      </c>
      <c r="B28" s="31"/>
      <c r="C28" s="31"/>
      <c r="D28" s="31"/>
      <c r="E28" s="32" t="s">
        <v>85</v>
      </c>
      <c r="F28" s="55">
        <v>5000000</v>
      </c>
      <c r="G28" s="55">
        <v>5061000</v>
      </c>
      <c r="H28" s="56">
        <f>+F28/100*120</f>
        <v>6000000</v>
      </c>
      <c r="I28" s="53">
        <f>H28</f>
        <v>6000000</v>
      </c>
      <c r="J28" s="60">
        <f>I28</f>
        <v>6000000</v>
      </c>
      <c r="K28" s="59">
        <f>(H28-F28)/F28</f>
        <v>0.2</v>
      </c>
      <c r="L28" s="35"/>
    </row>
    <row r="29" spans="1:12">
      <c r="A29" s="78" t="s">
        <v>34</v>
      </c>
      <c r="B29" s="79"/>
      <c r="C29" s="79"/>
      <c r="D29" s="79"/>
      <c r="E29" s="79"/>
      <c r="F29" s="79"/>
      <c r="G29" s="79"/>
      <c r="H29" s="79"/>
      <c r="I29" s="79"/>
      <c r="J29" s="79"/>
      <c r="K29" s="79"/>
      <c r="L29" s="79"/>
    </row>
    <row r="34" spans="2:7">
      <c r="B34" t="s">
        <v>35</v>
      </c>
    </row>
    <row r="35" spans="2:7">
      <c r="D35" s="80" t="s">
        <v>36</v>
      </c>
      <c r="E35" s="80"/>
      <c r="F35" s="80"/>
      <c r="G35" s="80"/>
    </row>
  </sheetData>
  <mergeCells count="23">
    <mergeCell ref="C8:D9"/>
    <mergeCell ref="A1:L1"/>
    <mergeCell ref="A2:L2"/>
    <mergeCell ref="A3:L3"/>
    <mergeCell ref="A6:E6"/>
    <mergeCell ref="F6:G6"/>
    <mergeCell ref="A7:D7"/>
    <mergeCell ref="A24:A27"/>
    <mergeCell ref="A29:L29"/>
    <mergeCell ref="D35:G35"/>
    <mergeCell ref="A8:A9"/>
    <mergeCell ref="B8:B9"/>
    <mergeCell ref="E8:E9"/>
    <mergeCell ref="F8:L8"/>
    <mergeCell ref="A11:A23"/>
    <mergeCell ref="B11:B16"/>
    <mergeCell ref="C11:C12"/>
    <mergeCell ref="C13:C14"/>
    <mergeCell ref="C15:C16"/>
    <mergeCell ref="B17:B20"/>
    <mergeCell ref="C17:C18"/>
    <mergeCell ref="C19:C20"/>
    <mergeCell ref="B21:B23"/>
  </mergeCell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topLeftCell="A32" zoomScaleNormal="100" workbookViewId="0">
      <selection activeCell="C24" sqref="C24:C25"/>
    </sheetView>
  </sheetViews>
  <sheetFormatPr defaultRowHeight="15"/>
  <cols>
    <col min="1" max="1" width="5" customWidth="1"/>
    <col min="3" max="3" width="7.5703125" customWidth="1"/>
    <col min="5" max="5" width="42.85546875" customWidth="1"/>
    <col min="6" max="6" width="8.7109375" customWidth="1"/>
    <col min="7" max="7" width="8.42578125" customWidth="1"/>
    <col min="8" max="9" width="8.5703125" customWidth="1"/>
    <col min="10" max="10" width="8.85546875" customWidth="1"/>
    <col min="11" max="11" width="9" style="23" bestFit="1" customWidth="1"/>
  </cols>
  <sheetData>
    <row r="1" spans="1:12">
      <c r="A1" s="90" t="s">
        <v>0</v>
      </c>
      <c r="B1" s="90"/>
      <c r="C1" s="90"/>
      <c r="D1" s="90"/>
      <c r="E1" s="90"/>
      <c r="F1" s="90"/>
      <c r="G1" s="90"/>
      <c r="H1" s="90"/>
      <c r="I1" s="90"/>
      <c r="J1" s="90"/>
      <c r="K1" s="90"/>
      <c r="L1" s="90"/>
    </row>
    <row r="2" spans="1:12">
      <c r="A2" s="90" t="s">
        <v>1</v>
      </c>
      <c r="B2" s="90"/>
      <c r="C2" s="90"/>
      <c r="D2" s="90"/>
      <c r="E2" s="90"/>
      <c r="F2" s="90"/>
      <c r="G2" s="90"/>
      <c r="H2" s="90"/>
      <c r="I2" s="90"/>
      <c r="J2" s="90"/>
      <c r="K2" s="90"/>
      <c r="L2" s="90"/>
    </row>
    <row r="3" spans="1:12" ht="18.75">
      <c r="A3" s="91" t="s">
        <v>159</v>
      </c>
      <c r="B3" s="91"/>
      <c r="C3" s="91"/>
      <c r="D3" s="91"/>
      <c r="E3" s="91"/>
      <c r="F3" s="91"/>
      <c r="G3" s="91"/>
      <c r="H3" s="91"/>
      <c r="I3" s="91"/>
      <c r="J3" s="91"/>
      <c r="K3" s="91"/>
      <c r="L3" s="91"/>
    </row>
    <row r="4" spans="1:12">
      <c r="A4" s="1" t="s">
        <v>2</v>
      </c>
      <c r="B4" s="1"/>
      <c r="C4" s="1"/>
      <c r="D4" s="1"/>
      <c r="E4" s="1"/>
      <c r="F4" s="1"/>
      <c r="G4" s="1"/>
    </row>
    <row r="5" spans="1:12">
      <c r="A5" s="1" t="s">
        <v>3</v>
      </c>
      <c r="B5" s="1"/>
      <c r="C5" s="1"/>
      <c r="D5" s="1"/>
      <c r="E5" s="1"/>
      <c r="F5" s="1"/>
      <c r="G5" s="1"/>
    </row>
    <row r="6" spans="1:12">
      <c r="A6" s="92" t="s">
        <v>55</v>
      </c>
      <c r="B6" s="92"/>
      <c r="C6" s="92"/>
      <c r="D6" s="92"/>
      <c r="E6" s="92"/>
      <c r="F6" s="92" t="s">
        <v>65</v>
      </c>
      <c r="G6" s="92"/>
    </row>
    <row r="7" spans="1:12" ht="15.75" thickBot="1">
      <c r="A7" s="22" t="s">
        <v>63</v>
      </c>
      <c r="B7" s="22"/>
      <c r="C7" s="22"/>
      <c r="D7" s="22"/>
    </row>
    <row r="8" spans="1:12" ht="15" customHeight="1">
      <c r="A8" s="81" t="s">
        <v>4</v>
      </c>
      <c r="B8" s="83" t="s">
        <v>5</v>
      </c>
      <c r="C8" s="83" t="s">
        <v>6</v>
      </c>
      <c r="D8" s="83"/>
      <c r="E8" s="85" t="s">
        <v>7</v>
      </c>
      <c r="F8" s="87" t="s">
        <v>37</v>
      </c>
      <c r="G8" s="87"/>
      <c r="H8" s="87"/>
      <c r="I8" s="87"/>
      <c r="J8" s="87"/>
      <c r="K8" s="87"/>
      <c r="L8" s="88"/>
    </row>
    <row r="9" spans="1:12" ht="102">
      <c r="A9" s="82"/>
      <c r="B9" s="84"/>
      <c r="C9" s="84"/>
      <c r="D9" s="84"/>
      <c r="E9" s="86"/>
      <c r="F9" s="16" t="s">
        <v>38</v>
      </c>
      <c r="G9" s="16" t="s">
        <v>39</v>
      </c>
      <c r="H9" s="17" t="s">
        <v>40</v>
      </c>
      <c r="I9" s="17" t="s">
        <v>41</v>
      </c>
      <c r="J9" s="17" t="s">
        <v>42</v>
      </c>
      <c r="K9" s="21" t="s">
        <v>8</v>
      </c>
      <c r="L9" s="18" t="s">
        <v>9</v>
      </c>
    </row>
    <row r="10" spans="1:12">
      <c r="A10" s="39">
        <v>1</v>
      </c>
      <c r="B10" s="40">
        <v>2</v>
      </c>
      <c r="C10" s="40">
        <v>3</v>
      </c>
      <c r="D10" s="41">
        <v>4</v>
      </c>
      <c r="E10" s="40">
        <v>5</v>
      </c>
      <c r="F10" s="40">
        <v>6</v>
      </c>
      <c r="G10" s="40">
        <v>7</v>
      </c>
      <c r="H10" s="27">
        <v>8</v>
      </c>
      <c r="I10" s="27">
        <v>9</v>
      </c>
      <c r="J10" s="27">
        <v>10</v>
      </c>
      <c r="K10" s="27">
        <v>11</v>
      </c>
      <c r="L10" s="26">
        <v>12</v>
      </c>
    </row>
    <row r="11" spans="1:12" ht="67.5">
      <c r="A11" s="77" t="s">
        <v>10</v>
      </c>
      <c r="B11" s="96" t="s">
        <v>160</v>
      </c>
      <c r="C11" s="104" t="s">
        <v>164</v>
      </c>
      <c r="D11" s="6" t="s">
        <v>12</v>
      </c>
      <c r="E11" s="12" t="s">
        <v>43</v>
      </c>
      <c r="F11" s="51"/>
      <c r="G11" s="51"/>
      <c r="H11" s="52"/>
      <c r="I11" s="52"/>
      <c r="J11" s="61"/>
      <c r="K11" s="29"/>
      <c r="L11" s="4"/>
    </row>
    <row r="12" spans="1:12" ht="81">
      <c r="A12" s="77"/>
      <c r="B12" s="97"/>
      <c r="C12" s="104"/>
      <c r="D12" s="6" t="s">
        <v>13</v>
      </c>
      <c r="E12" s="12" t="s">
        <v>43</v>
      </c>
      <c r="F12" s="51"/>
      <c r="G12" s="51"/>
      <c r="H12" s="52"/>
      <c r="I12" s="52"/>
      <c r="J12" s="61"/>
      <c r="K12" s="29"/>
      <c r="L12" s="4"/>
    </row>
    <row r="13" spans="1:12" ht="67.5">
      <c r="A13" s="77"/>
      <c r="B13" s="97"/>
      <c r="C13" s="104" t="s">
        <v>162</v>
      </c>
      <c r="D13" s="6" t="s">
        <v>12</v>
      </c>
      <c r="E13" s="12" t="s">
        <v>43</v>
      </c>
      <c r="F13" s="51"/>
      <c r="G13" s="51"/>
      <c r="H13" s="52"/>
      <c r="I13" s="52"/>
      <c r="J13" s="61"/>
      <c r="K13" s="29"/>
      <c r="L13" s="4"/>
    </row>
    <row r="14" spans="1:12" ht="81">
      <c r="A14" s="77"/>
      <c r="B14" s="97"/>
      <c r="C14" s="104"/>
      <c r="D14" s="6" t="s">
        <v>15</v>
      </c>
      <c r="E14" s="12" t="s">
        <v>43</v>
      </c>
      <c r="F14" s="51"/>
      <c r="G14" s="51"/>
      <c r="H14" s="52"/>
      <c r="I14" s="52"/>
      <c r="J14" s="61"/>
      <c r="K14" s="29"/>
      <c r="L14" s="4"/>
    </row>
    <row r="15" spans="1:12" ht="67.5">
      <c r="A15" s="77"/>
      <c r="B15" s="97"/>
      <c r="C15" s="79" t="s">
        <v>16</v>
      </c>
      <c r="D15" s="6" t="s">
        <v>12</v>
      </c>
      <c r="E15" s="12" t="s">
        <v>43</v>
      </c>
      <c r="F15" s="51"/>
      <c r="G15" s="51"/>
      <c r="H15" s="52"/>
      <c r="I15" s="52"/>
      <c r="J15" s="61"/>
      <c r="K15" s="29"/>
      <c r="L15" s="4"/>
    </row>
    <row r="16" spans="1:12" ht="81">
      <c r="A16" s="77"/>
      <c r="B16" s="97"/>
      <c r="C16" s="79"/>
      <c r="D16" s="6" t="s">
        <v>13</v>
      </c>
      <c r="E16" s="12" t="s">
        <v>43</v>
      </c>
      <c r="F16" s="51"/>
      <c r="G16" s="51"/>
      <c r="H16" s="52"/>
      <c r="I16" s="52"/>
      <c r="J16" s="61"/>
      <c r="K16" s="29"/>
      <c r="L16" s="4"/>
    </row>
    <row r="17" spans="1:12" ht="360" customHeight="1" thickBot="1">
      <c r="A17" s="77"/>
      <c r="B17" s="79" t="s">
        <v>17</v>
      </c>
      <c r="C17" s="89" t="s">
        <v>18</v>
      </c>
      <c r="D17" s="8" t="s">
        <v>19</v>
      </c>
      <c r="E17" s="12" t="s">
        <v>147</v>
      </c>
      <c r="F17" s="51">
        <v>1000000</v>
      </c>
      <c r="G17" s="51">
        <v>1023000</v>
      </c>
      <c r="H17" s="52">
        <v>1400000</v>
      </c>
      <c r="I17" s="53">
        <f t="shared" ref="I17:J23" si="0">H17</f>
        <v>1400000</v>
      </c>
      <c r="J17" s="60">
        <f t="shared" si="0"/>
        <v>1400000</v>
      </c>
      <c r="K17" s="57">
        <f t="shared" ref="K17:K23" si="1">(H17-F17)/F17</f>
        <v>0.4</v>
      </c>
      <c r="L17" s="4"/>
    </row>
    <row r="18" spans="1:12" ht="347.25" customHeight="1" thickBot="1">
      <c r="A18" s="77"/>
      <c r="B18" s="79"/>
      <c r="C18" s="89"/>
      <c r="D18" s="45" t="s">
        <v>19</v>
      </c>
      <c r="E18" s="12" t="s">
        <v>148</v>
      </c>
      <c r="F18" s="51">
        <v>1000000</v>
      </c>
      <c r="G18" s="51">
        <v>1023000</v>
      </c>
      <c r="H18" s="52">
        <v>1400000</v>
      </c>
      <c r="I18" s="53">
        <f t="shared" si="0"/>
        <v>1400000</v>
      </c>
      <c r="J18" s="60">
        <f t="shared" si="0"/>
        <v>1400000</v>
      </c>
      <c r="K18" s="57">
        <f t="shared" si="1"/>
        <v>0.4</v>
      </c>
      <c r="L18" s="4"/>
    </row>
    <row r="19" spans="1:12" ht="288.75" customHeight="1" thickBot="1">
      <c r="A19" s="77"/>
      <c r="B19" s="79"/>
      <c r="C19" s="89"/>
      <c r="D19" s="45" t="s">
        <v>19</v>
      </c>
      <c r="E19" s="12" t="s">
        <v>149</v>
      </c>
      <c r="F19" s="51">
        <v>1000000</v>
      </c>
      <c r="G19" s="51">
        <v>1023000</v>
      </c>
      <c r="H19" s="52">
        <v>1400000</v>
      </c>
      <c r="I19" s="53">
        <f t="shared" si="0"/>
        <v>1400000</v>
      </c>
      <c r="J19" s="60">
        <f t="shared" si="0"/>
        <v>1400000</v>
      </c>
      <c r="K19" s="57">
        <f t="shared" si="1"/>
        <v>0.4</v>
      </c>
      <c r="L19" s="4"/>
    </row>
    <row r="20" spans="1:12" ht="352.5" customHeight="1" thickBot="1">
      <c r="A20" s="77"/>
      <c r="B20" s="79"/>
      <c r="C20" s="89"/>
      <c r="D20" s="45" t="s">
        <v>19</v>
      </c>
      <c r="E20" s="12" t="s">
        <v>150</v>
      </c>
      <c r="F20" s="51">
        <v>1000000</v>
      </c>
      <c r="G20" s="51">
        <v>1023000</v>
      </c>
      <c r="H20" s="52">
        <v>1400000</v>
      </c>
      <c r="I20" s="53">
        <f t="shared" si="0"/>
        <v>1400000</v>
      </c>
      <c r="J20" s="60">
        <f t="shared" si="0"/>
        <v>1400000</v>
      </c>
      <c r="K20" s="57">
        <f t="shared" si="1"/>
        <v>0.4</v>
      </c>
      <c r="L20" s="4"/>
    </row>
    <row r="21" spans="1:12" ht="328.5" customHeight="1" thickBot="1">
      <c r="A21" s="77"/>
      <c r="B21" s="79"/>
      <c r="C21" s="89"/>
      <c r="D21" s="8" t="s">
        <v>20</v>
      </c>
      <c r="E21" s="12" t="s">
        <v>151</v>
      </c>
      <c r="F21" s="51">
        <v>1000000</v>
      </c>
      <c r="G21" s="51">
        <v>1036000</v>
      </c>
      <c r="H21" s="52">
        <v>1300000</v>
      </c>
      <c r="I21" s="53">
        <f t="shared" si="0"/>
        <v>1300000</v>
      </c>
      <c r="J21" s="60">
        <f t="shared" si="0"/>
        <v>1300000</v>
      </c>
      <c r="K21" s="57">
        <f t="shared" si="1"/>
        <v>0.3</v>
      </c>
      <c r="L21" s="4"/>
    </row>
    <row r="22" spans="1:12" ht="283.5" customHeight="1" thickBot="1">
      <c r="A22" s="77"/>
      <c r="B22" s="79"/>
      <c r="C22" s="45"/>
      <c r="D22" s="45" t="s">
        <v>20</v>
      </c>
      <c r="E22" s="12" t="s">
        <v>152</v>
      </c>
      <c r="F22" s="51">
        <v>1000000</v>
      </c>
      <c r="G22" s="51">
        <v>1036000</v>
      </c>
      <c r="H22" s="52">
        <v>1300000</v>
      </c>
      <c r="I22" s="53">
        <f t="shared" si="0"/>
        <v>1300000</v>
      </c>
      <c r="J22" s="60">
        <f t="shared" si="0"/>
        <v>1300000</v>
      </c>
      <c r="K22" s="57">
        <f t="shared" si="1"/>
        <v>0.3</v>
      </c>
      <c r="L22" s="4"/>
    </row>
    <row r="23" spans="1:12" ht="233.25" customHeight="1" thickBot="1">
      <c r="A23" s="77"/>
      <c r="B23" s="79"/>
      <c r="C23" s="45"/>
      <c r="D23" s="45" t="s">
        <v>20</v>
      </c>
      <c r="E23" s="12" t="s">
        <v>153</v>
      </c>
      <c r="F23" s="51">
        <v>1000000</v>
      </c>
      <c r="G23" s="51">
        <v>1036000</v>
      </c>
      <c r="H23" s="52">
        <v>1300000</v>
      </c>
      <c r="I23" s="53">
        <f t="shared" si="0"/>
        <v>1300000</v>
      </c>
      <c r="J23" s="60">
        <f t="shared" si="0"/>
        <v>1300000</v>
      </c>
      <c r="K23" s="57">
        <f t="shared" si="1"/>
        <v>0.3</v>
      </c>
      <c r="L23" s="4"/>
    </row>
    <row r="24" spans="1:12" ht="27">
      <c r="A24" s="77"/>
      <c r="B24" s="79"/>
      <c r="C24" s="104" t="s">
        <v>165</v>
      </c>
      <c r="D24" s="8" t="s">
        <v>22</v>
      </c>
      <c r="E24" s="12" t="s">
        <v>43</v>
      </c>
      <c r="F24" s="51"/>
      <c r="G24" s="51"/>
      <c r="H24" s="52"/>
      <c r="I24" s="52"/>
      <c r="J24" s="61"/>
      <c r="K24" s="29"/>
      <c r="L24" s="4"/>
    </row>
    <row r="25" spans="1:12" ht="27">
      <c r="A25" s="77"/>
      <c r="B25" s="79"/>
      <c r="C25" s="104"/>
      <c r="D25" s="8" t="s">
        <v>23</v>
      </c>
      <c r="E25" s="12" t="s">
        <v>43</v>
      </c>
      <c r="F25" s="51"/>
      <c r="G25" s="51"/>
      <c r="H25" s="52"/>
      <c r="I25" s="52"/>
      <c r="J25" s="61"/>
      <c r="K25" s="29"/>
      <c r="L25" s="4"/>
    </row>
    <row r="26" spans="1:12">
      <c r="A26" s="77"/>
      <c r="B26" s="79" t="s">
        <v>24</v>
      </c>
      <c r="C26" s="8" t="s">
        <v>25</v>
      </c>
      <c r="D26" s="7"/>
      <c r="E26" s="12" t="s">
        <v>43</v>
      </c>
      <c r="F26" s="51"/>
      <c r="G26" s="51"/>
      <c r="H26" s="52"/>
      <c r="I26" s="52"/>
      <c r="J26" s="61"/>
      <c r="K26" s="29"/>
      <c r="L26" s="4"/>
    </row>
    <row r="27" spans="1:12" ht="25.5">
      <c r="A27" s="77"/>
      <c r="B27" s="79"/>
      <c r="C27" s="9" t="s">
        <v>26</v>
      </c>
      <c r="D27" s="7"/>
      <c r="E27" s="12" t="s">
        <v>43</v>
      </c>
      <c r="F27" s="51"/>
      <c r="G27" s="51"/>
      <c r="H27" s="52"/>
      <c r="I27" s="52"/>
      <c r="J27" s="61"/>
      <c r="K27" s="29"/>
      <c r="L27" s="4"/>
    </row>
    <row r="28" spans="1:12">
      <c r="A28" s="77"/>
      <c r="B28" s="79"/>
      <c r="C28" s="8" t="s">
        <v>27</v>
      </c>
      <c r="D28" s="6"/>
      <c r="E28" s="12" t="s">
        <v>43</v>
      </c>
      <c r="F28" s="51"/>
      <c r="G28" s="51"/>
      <c r="H28" s="52"/>
      <c r="I28" s="52"/>
      <c r="J28" s="61"/>
      <c r="K28" s="29"/>
      <c r="L28" s="4"/>
    </row>
    <row r="29" spans="1:12" ht="313.5" customHeight="1" thickBot="1">
      <c r="A29" s="77" t="s">
        <v>28</v>
      </c>
      <c r="B29" s="8" t="s">
        <v>29</v>
      </c>
      <c r="C29" s="5"/>
      <c r="D29" s="5"/>
      <c r="E29" s="12" t="s">
        <v>51</v>
      </c>
      <c r="F29" s="51">
        <v>3000000</v>
      </c>
      <c r="G29" s="51">
        <v>3042000</v>
      </c>
      <c r="H29" s="52">
        <v>4000000</v>
      </c>
      <c r="I29" s="53">
        <f>H29</f>
        <v>4000000</v>
      </c>
      <c r="J29" s="60">
        <f>I29</f>
        <v>4000000</v>
      </c>
      <c r="K29" s="57">
        <f>(H29-F29)/F29</f>
        <v>0.33333333333333331</v>
      </c>
      <c r="L29" s="4"/>
    </row>
    <row r="30" spans="1:12" ht="27">
      <c r="A30" s="77"/>
      <c r="B30" s="8" t="s">
        <v>30</v>
      </c>
      <c r="C30" s="5"/>
      <c r="D30" s="5"/>
      <c r="E30" s="12" t="s">
        <v>43</v>
      </c>
      <c r="F30" s="51"/>
      <c r="G30" s="51"/>
      <c r="H30" s="52"/>
      <c r="I30" s="52"/>
      <c r="J30" s="61"/>
      <c r="K30" s="29"/>
      <c r="L30" s="4"/>
    </row>
    <row r="31" spans="1:12" ht="27.75" thickBot="1">
      <c r="A31" s="77"/>
      <c r="B31" s="8" t="s">
        <v>31</v>
      </c>
      <c r="C31" s="5"/>
      <c r="D31" s="5"/>
      <c r="E31" s="12" t="s">
        <v>52</v>
      </c>
      <c r="F31" s="51">
        <v>3000000</v>
      </c>
      <c r="G31" s="51"/>
      <c r="H31" s="52">
        <f>+F31/100*140</f>
        <v>4200000</v>
      </c>
      <c r="I31" s="53">
        <f>H31</f>
        <v>4200000</v>
      </c>
      <c r="J31" s="60">
        <f>I31</f>
        <v>4200000</v>
      </c>
      <c r="K31" s="57">
        <f>(H31-F31)/F31</f>
        <v>0.4</v>
      </c>
      <c r="L31" s="4"/>
    </row>
    <row r="32" spans="1:12">
      <c r="A32" s="77"/>
      <c r="B32" s="8" t="s">
        <v>32</v>
      </c>
      <c r="C32" s="5"/>
      <c r="D32" s="5"/>
      <c r="E32" s="12" t="s">
        <v>43</v>
      </c>
      <c r="F32" s="51"/>
      <c r="G32" s="51"/>
      <c r="H32" s="52"/>
      <c r="I32" s="52"/>
      <c r="J32" s="61"/>
      <c r="K32" s="29"/>
      <c r="L32" s="4"/>
    </row>
    <row r="33" spans="1:12" ht="324.75" customHeight="1" thickBot="1">
      <c r="A33" s="30" t="s">
        <v>33</v>
      </c>
      <c r="B33" s="31"/>
      <c r="C33" s="31"/>
      <c r="D33" s="31"/>
      <c r="E33" s="32" t="s">
        <v>53</v>
      </c>
      <c r="F33" s="55">
        <v>1000000</v>
      </c>
      <c r="G33" s="55">
        <v>1051000</v>
      </c>
      <c r="H33" s="56">
        <v>1500000</v>
      </c>
      <c r="I33" s="53">
        <f>H33</f>
        <v>1500000</v>
      </c>
      <c r="J33" s="60">
        <f>I33</f>
        <v>1500000</v>
      </c>
      <c r="K33" s="57">
        <f>(H33-F33)/F33</f>
        <v>0.5</v>
      </c>
      <c r="L33" s="34"/>
    </row>
    <row r="34" spans="1:12">
      <c r="A34" s="78" t="s">
        <v>34</v>
      </c>
      <c r="B34" s="79"/>
      <c r="C34" s="79"/>
      <c r="D34" s="79"/>
      <c r="E34" s="79"/>
      <c r="F34" s="79"/>
      <c r="G34" s="79"/>
      <c r="H34" s="79"/>
      <c r="I34" s="79"/>
      <c r="J34" s="79"/>
      <c r="K34" s="79"/>
      <c r="L34" s="79"/>
    </row>
  </sheetData>
  <mergeCells count="21">
    <mergeCell ref="A29:A32"/>
    <mergeCell ref="A34:L34"/>
    <mergeCell ref="A11:A28"/>
    <mergeCell ref="B11:B16"/>
    <mergeCell ref="C11:C12"/>
    <mergeCell ref="C13:C14"/>
    <mergeCell ref="C15:C16"/>
    <mergeCell ref="B17:B25"/>
    <mergeCell ref="C17:C21"/>
    <mergeCell ref="C24:C25"/>
    <mergeCell ref="B26:B28"/>
    <mergeCell ref="A1:L1"/>
    <mergeCell ref="A2:L2"/>
    <mergeCell ref="A3:L3"/>
    <mergeCell ref="A6:E6"/>
    <mergeCell ref="F6:G6"/>
    <mergeCell ref="A8:A9"/>
    <mergeCell ref="B8:B9"/>
    <mergeCell ref="C8:D9"/>
    <mergeCell ref="E8:E9"/>
    <mergeCell ref="F8:L8"/>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opLeftCell="A22" zoomScaleNormal="100" workbookViewId="0">
      <selection activeCell="H10" sqref="H10"/>
    </sheetView>
  </sheetViews>
  <sheetFormatPr defaultRowHeight="15"/>
  <cols>
    <col min="1" max="1" width="7" customWidth="1"/>
    <col min="5" max="5" width="41.140625" customWidth="1"/>
    <col min="6" max="6" width="10" customWidth="1"/>
    <col min="7" max="7" width="10" style="25" customWidth="1"/>
    <col min="8" max="8" width="10.28515625" style="25" customWidth="1"/>
    <col min="9" max="9" width="9.7109375" style="25" customWidth="1"/>
    <col min="10" max="10" width="9.85546875" style="25" customWidth="1"/>
    <col min="11" max="11" width="7.42578125" style="20" customWidth="1"/>
    <col min="12" max="12" width="8.42578125" customWidth="1"/>
  </cols>
  <sheetData>
    <row r="1" spans="1:12">
      <c r="A1" s="90" t="s">
        <v>0</v>
      </c>
      <c r="B1" s="90"/>
      <c r="C1" s="90"/>
      <c r="D1" s="90"/>
      <c r="E1" s="90"/>
      <c r="F1" s="90"/>
      <c r="G1" s="90"/>
      <c r="H1" s="90"/>
      <c r="I1" s="90"/>
      <c r="J1" s="90"/>
      <c r="K1" s="90"/>
      <c r="L1" s="90"/>
    </row>
    <row r="2" spans="1:12">
      <c r="A2" s="90" t="s">
        <v>1</v>
      </c>
      <c r="B2" s="90"/>
      <c r="C2" s="90"/>
      <c r="D2" s="90"/>
      <c r="E2" s="90"/>
      <c r="F2" s="90"/>
      <c r="G2" s="90"/>
      <c r="H2" s="90"/>
      <c r="I2" s="90"/>
      <c r="J2" s="90"/>
      <c r="K2" s="90"/>
      <c r="L2" s="90"/>
    </row>
    <row r="3" spans="1:12" ht="18.75">
      <c r="A3" s="91" t="s">
        <v>159</v>
      </c>
      <c r="B3" s="91"/>
      <c r="C3" s="91"/>
      <c r="D3" s="91"/>
      <c r="E3" s="91"/>
      <c r="F3" s="91"/>
      <c r="G3" s="91"/>
      <c r="H3" s="91"/>
      <c r="I3" s="91"/>
      <c r="J3" s="91"/>
      <c r="K3" s="91"/>
      <c r="L3" s="91"/>
    </row>
    <row r="4" spans="1:12">
      <c r="A4" s="1" t="s">
        <v>2</v>
      </c>
      <c r="B4" s="1"/>
      <c r="C4" s="1"/>
      <c r="D4" s="1"/>
      <c r="E4" s="1"/>
      <c r="F4" s="1"/>
      <c r="G4" s="24"/>
    </row>
    <row r="5" spans="1:12">
      <c r="A5" s="1" t="s">
        <v>75</v>
      </c>
      <c r="B5" s="1"/>
      <c r="C5" s="1"/>
      <c r="D5" s="1"/>
      <c r="E5" s="1"/>
      <c r="F5" s="1"/>
      <c r="G5" s="24"/>
    </row>
    <row r="6" spans="1:12">
      <c r="A6" s="92" t="s">
        <v>55</v>
      </c>
      <c r="B6" s="92"/>
      <c r="C6" s="92"/>
      <c r="D6" s="92"/>
      <c r="E6" s="92"/>
      <c r="F6" s="92" t="s">
        <v>70</v>
      </c>
      <c r="G6" s="92"/>
    </row>
    <row r="7" spans="1:12" ht="15.75" thickBot="1">
      <c r="A7" s="95" t="s">
        <v>56</v>
      </c>
      <c r="B7" s="95"/>
      <c r="C7" s="95"/>
    </row>
    <row r="8" spans="1:12" ht="15" customHeight="1">
      <c r="A8" s="81" t="s">
        <v>4</v>
      </c>
      <c r="B8" s="83" t="s">
        <v>5</v>
      </c>
      <c r="C8" s="83" t="s">
        <v>6</v>
      </c>
      <c r="D8" s="83"/>
      <c r="E8" s="85" t="s">
        <v>7</v>
      </c>
      <c r="F8" s="87" t="s">
        <v>37</v>
      </c>
      <c r="G8" s="87"/>
      <c r="H8" s="87"/>
      <c r="I8" s="87"/>
      <c r="J8" s="87"/>
      <c r="K8" s="87"/>
      <c r="L8" s="88"/>
    </row>
    <row r="9" spans="1:12" ht="89.25">
      <c r="A9" s="82"/>
      <c r="B9" s="84"/>
      <c r="C9" s="84"/>
      <c r="D9" s="84"/>
      <c r="E9" s="86"/>
      <c r="F9" s="16" t="s">
        <v>38</v>
      </c>
      <c r="G9" s="16" t="s">
        <v>39</v>
      </c>
      <c r="H9" s="17" t="s">
        <v>40</v>
      </c>
      <c r="I9" s="17" t="s">
        <v>41</v>
      </c>
      <c r="J9" s="17" t="s">
        <v>42</v>
      </c>
      <c r="K9" s="21" t="s">
        <v>8</v>
      </c>
      <c r="L9" s="18" t="s">
        <v>9</v>
      </c>
    </row>
    <row r="10" spans="1:12">
      <c r="A10" s="39">
        <v>1</v>
      </c>
      <c r="B10" s="40">
        <v>2</v>
      </c>
      <c r="C10" s="40">
        <v>3</v>
      </c>
      <c r="D10" s="41">
        <v>4</v>
      </c>
      <c r="E10" s="40">
        <v>5</v>
      </c>
      <c r="F10" s="40">
        <v>6</v>
      </c>
      <c r="G10" s="40">
        <v>7</v>
      </c>
      <c r="H10" s="27">
        <v>8</v>
      </c>
      <c r="I10" s="27">
        <v>9</v>
      </c>
      <c r="J10" s="27">
        <v>10</v>
      </c>
      <c r="K10" s="27">
        <v>11</v>
      </c>
      <c r="L10" s="26">
        <v>12</v>
      </c>
    </row>
    <row r="11" spans="1:12" ht="68.45" customHeight="1" thickBot="1">
      <c r="A11" s="77" t="s">
        <v>10</v>
      </c>
      <c r="B11" s="96" t="s">
        <v>160</v>
      </c>
      <c r="C11" s="79" t="s">
        <v>11</v>
      </c>
      <c r="D11" s="6" t="s">
        <v>12</v>
      </c>
      <c r="E11" s="12" t="s">
        <v>86</v>
      </c>
      <c r="F11" s="51">
        <v>25000000</v>
      </c>
      <c r="G11" s="51">
        <v>25051000</v>
      </c>
      <c r="H11" s="52">
        <f>+F11/100*140</f>
        <v>35000000</v>
      </c>
      <c r="I11" s="53">
        <f>H11</f>
        <v>35000000</v>
      </c>
      <c r="J11" s="60">
        <f>I11</f>
        <v>35000000</v>
      </c>
      <c r="K11" s="58">
        <f>(H11-F11)/F11</f>
        <v>0.4</v>
      </c>
      <c r="L11" s="4"/>
    </row>
    <row r="12" spans="1:12" ht="115.5" thickBot="1">
      <c r="A12" s="77"/>
      <c r="B12" s="97"/>
      <c r="C12" s="79"/>
      <c r="D12" s="6" t="s">
        <v>13</v>
      </c>
      <c r="E12" s="12" t="s">
        <v>87</v>
      </c>
      <c r="F12" s="51">
        <v>20000000</v>
      </c>
      <c r="G12" s="51">
        <v>20036000</v>
      </c>
      <c r="H12" s="52">
        <v>26000000</v>
      </c>
      <c r="I12" s="53">
        <f>H12</f>
        <v>26000000</v>
      </c>
      <c r="J12" s="60">
        <f>I12</f>
        <v>26000000</v>
      </c>
      <c r="K12" s="58">
        <f t="shared" ref="K12:K29" si="0">(H12-F12)/F12</f>
        <v>0.3</v>
      </c>
      <c r="L12" s="4"/>
    </row>
    <row r="13" spans="1:12" ht="68.25" thickBot="1">
      <c r="A13" s="77"/>
      <c r="B13" s="97"/>
      <c r="C13" s="79" t="s">
        <v>14</v>
      </c>
      <c r="D13" s="6" t="s">
        <v>12</v>
      </c>
      <c r="E13" s="44"/>
      <c r="F13" s="51"/>
      <c r="G13" s="51"/>
      <c r="H13" s="52"/>
      <c r="I13" s="52"/>
      <c r="J13" s="61"/>
      <c r="K13" s="58"/>
      <c r="L13" s="4"/>
    </row>
    <row r="14" spans="1:12" ht="81.75" thickBot="1">
      <c r="A14" s="77"/>
      <c r="B14" s="97"/>
      <c r="C14" s="79"/>
      <c r="D14" s="6" t="s">
        <v>15</v>
      </c>
      <c r="E14" s="44"/>
      <c r="F14" s="51"/>
      <c r="G14" s="51"/>
      <c r="H14" s="52"/>
      <c r="I14" s="52"/>
      <c r="J14" s="61"/>
      <c r="K14" s="58"/>
      <c r="L14" s="4"/>
    </row>
    <row r="15" spans="1:12" ht="68.25" thickBot="1">
      <c r="A15" s="77"/>
      <c r="B15" s="97"/>
      <c r="C15" s="79" t="s">
        <v>16</v>
      </c>
      <c r="D15" s="6" t="s">
        <v>12</v>
      </c>
      <c r="E15" s="44"/>
      <c r="F15" s="51"/>
      <c r="G15" s="51"/>
      <c r="H15" s="52"/>
      <c r="I15" s="52"/>
      <c r="J15" s="61"/>
      <c r="K15" s="58"/>
      <c r="L15" s="4"/>
    </row>
    <row r="16" spans="1:12" ht="81.75" thickBot="1">
      <c r="A16" s="77"/>
      <c r="B16" s="97"/>
      <c r="C16" s="79"/>
      <c r="D16" s="6" t="s">
        <v>13</v>
      </c>
      <c r="E16" s="44"/>
      <c r="F16" s="51"/>
      <c r="G16" s="51"/>
      <c r="H16" s="52"/>
      <c r="I16" s="52"/>
      <c r="J16" s="61"/>
      <c r="K16" s="58"/>
      <c r="L16" s="4"/>
    </row>
    <row r="17" spans="1:12" ht="166.5" thickBot="1">
      <c r="A17" s="77"/>
      <c r="B17" s="79" t="s">
        <v>17</v>
      </c>
      <c r="C17" s="89" t="s">
        <v>18</v>
      </c>
      <c r="D17" s="8" t="s">
        <v>19</v>
      </c>
      <c r="E17" s="28" t="s">
        <v>88</v>
      </c>
      <c r="F17" s="51">
        <v>3000000</v>
      </c>
      <c r="G17" s="51">
        <v>3064000</v>
      </c>
      <c r="H17" s="52">
        <v>3600000</v>
      </c>
      <c r="I17" s="53">
        <f t="shared" ref="I17:J20" si="1">H17</f>
        <v>3600000</v>
      </c>
      <c r="J17" s="60">
        <f t="shared" si="1"/>
        <v>3600000</v>
      </c>
      <c r="K17" s="58">
        <f t="shared" si="0"/>
        <v>0.2</v>
      </c>
      <c r="L17" s="4"/>
    </row>
    <row r="18" spans="1:12" ht="69.75" customHeight="1" thickBot="1">
      <c r="A18" s="77"/>
      <c r="B18" s="79"/>
      <c r="C18" s="89"/>
      <c r="D18" s="8" t="s">
        <v>20</v>
      </c>
      <c r="E18" s="42" t="s">
        <v>89</v>
      </c>
      <c r="F18" s="51">
        <v>2500000</v>
      </c>
      <c r="G18" s="51">
        <v>2503000</v>
      </c>
      <c r="H18" s="52">
        <v>3000000</v>
      </c>
      <c r="I18" s="53">
        <f t="shared" si="1"/>
        <v>3000000</v>
      </c>
      <c r="J18" s="60">
        <f t="shared" si="1"/>
        <v>3000000</v>
      </c>
      <c r="K18" s="58">
        <f t="shared" si="0"/>
        <v>0.2</v>
      </c>
      <c r="L18" s="4"/>
    </row>
    <row r="19" spans="1:12" ht="81" customHeight="1" thickBot="1">
      <c r="A19" s="77"/>
      <c r="B19" s="79"/>
      <c r="C19" s="79" t="s">
        <v>21</v>
      </c>
      <c r="D19" s="8" t="s">
        <v>22</v>
      </c>
      <c r="E19" s="12" t="s">
        <v>90</v>
      </c>
      <c r="F19" s="51">
        <v>2000000</v>
      </c>
      <c r="G19" s="51">
        <v>2020000</v>
      </c>
      <c r="H19" s="52">
        <v>2500000</v>
      </c>
      <c r="I19" s="53">
        <f t="shared" si="1"/>
        <v>2500000</v>
      </c>
      <c r="J19" s="60">
        <f t="shared" si="1"/>
        <v>2500000</v>
      </c>
      <c r="K19" s="58">
        <f t="shared" si="0"/>
        <v>0.25</v>
      </c>
      <c r="L19" s="4"/>
    </row>
    <row r="20" spans="1:12" ht="27.75" thickBot="1">
      <c r="A20" s="77"/>
      <c r="B20" s="79"/>
      <c r="C20" s="79"/>
      <c r="D20" s="8" t="s">
        <v>23</v>
      </c>
      <c r="E20" s="12" t="s">
        <v>91</v>
      </c>
      <c r="F20" s="51">
        <v>2000000</v>
      </c>
      <c r="G20" s="51"/>
      <c r="H20" s="52">
        <v>2400000</v>
      </c>
      <c r="I20" s="53">
        <f t="shared" si="1"/>
        <v>2400000</v>
      </c>
      <c r="J20" s="60">
        <f t="shared" si="1"/>
        <v>2400000</v>
      </c>
      <c r="K20" s="58">
        <f t="shared" si="0"/>
        <v>0.2</v>
      </c>
      <c r="L20" s="4"/>
    </row>
    <row r="21" spans="1:12" ht="15.75" thickBot="1">
      <c r="A21" s="77"/>
      <c r="B21" s="98" t="s">
        <v>82</v>
      </c>
      <c r="C21" s="8" t="s">
        <v>25</v>
      </c>
      <c r="D21" s="7"/>
      <c r="E21" s="44"/>
      <c r="F21" s="51"/>
      <c r="G21" s="51"/>
      <c r="H21" s="52"/>
      <c r="I21" s="52"/>
      <c r="J21" s="61"/>
      <c r="K21" s="58"/>
      <c r="L21" s="4"/>
    </row>
    <row r="22" spans="1:12" ht="19.149999999999999" customHeight="1" thickBot="1">
      <c r="A22" s="77"/>
      <c r="B22" s="98"/>
      <c r="C22" s="9" t="s">
        <v>26</v>
      </c>
      <c r="D22" s="7"/>
      <c r="E22" s="44"/>
      <c r="F22" s="51"/>
      <c r="G22" s="51"/>
      <c r="H22" s="52"/>
      <c r="I22" s="52"/>
      <c r="J22" s="61"/>
      <c r="K22" s="58"/>
      <c r="L22" s="4"/>
    </row>
    <row r="23" spans="1:12" ht="102.75" customHeight="1" thickBot="1">
      <c r="A23" s="77"/>
      <c r="B23" s="98"/>
      <c r="C23" s="8" t="s">
        <v>27</v>
      </c>
      <c r="D23" s="6"/>
      <c r="E23" s="44"/>
      <c r="F23" s="51"/>
      <c r="G23" s="51"/>
      <c r="H23" s="52"/>
      <c r="I23" s="52"/>
      <c r="J23" s="61"/>
      <c r="K23" s="58"/>
      <c r="L23" s="4"/>
    </row>
    <row r="24" spans="1:12" ht="409.5" customHeight="1" thickBot="1">
      <c r="A24" s="77" t="s">
        <v>28</v>
      </c>
      <c r="B24" s="8" t="s">
        <v>29</v>
      </c>
      <c r="C24" s="5"/>
      <c r="D24" s="5"/>
      <c r="E24" s="12" t="s">
        <v>155</v>
      </c>
      <c r="F24" s="51">
        <v>20000000</v>
      </c>
      <c r="G24" s="51">
        <v>20061000</v>
      </c>
      <c r="H24" s="52">
        <f>+F24/100*130</f>
        <v>26000000</v>
      </c>
      <c r="I24" s="53">
        <f>H24</f>
        <v>26000000</v>
      </c>
      <c r="J24" s="60">
        <f>I24</f>
        <v>26000000</v>
      </c>
      <c r="K24" s="58">
        <f t="shared" si="0"/>
        <v>0.3</v>
      </c>
      <c r="L24" s="4"/>
    </row>
    <row r="25" spans="1:12" ht="204.75" thickBot="1">
      <c r="A25" s="77"/>
      <c r="B25" s="45" t="s">
        <v>29</v>
      </c>
      <c r="C25" s="5"/>
      <c r="D25" s="5"/>
      <c r="E25" s="69" t="s">
        <v>156</v>
      </c>
      <c r="F25" s="51">
        <v>20000000</v>
      </c>
      <c r="G25" s="51">
        <v>20061000</v>
      </c>
      <c r="H25" s="52">
        <f>+F25/100*130</f>
        <v>26000000</v>
      </c>
      <c r="I25" s="53">
        <f>H25</f>
        <v>26000000</v>
      </c>
      <c r="J25" s="60">
        <f>I25</f>
        <v>26000000</v>
      </c>
      <c r="K25" s="58">
        <f t="shared" ref="K25" si="2">(H25-F25)/F25</f>
        <v>0.3</v>
      </c>
      <c r="L25" s="4"/>
    </row>
    <row r="26" spans="1:12" ht="27.75" thickBot="1">
      <c r="A26" s="77"/>
      <c r="B26" s="8" t="s">
        <v>30</v>
      </c>
      <c r="C26" s="5"/>
      <c r="D26" s="5"/>
      <c r="E26" s="44"/>
      <c r="F26" s="52"/>
      <c r="G26" s="52"/>
      <c r="H26" s="52"/>
      <c r="I26" s="52"/>
      <c r="J26" s="61"/>
      <c r="K26" s="58"/>
      <c r="L26" s="4"/>
    </row>
    <row r="27" spans="1:12" ht="29.25" customHeight="1" thickBot="1">
      <c r="A27" s="77"/>
      <c r="B27" s="8" t="s">
        <v>31</v>
      </c>
      <c r="C27" s="5"/>
      <c r="D27" s="5"/>
      <c r="E27" s="12" t="s">
        <v>92</v>
      </c>
      <c r="F27" s="51">
        <v>25000000</v>
      </c>
      <c r="G27" s="51"/>
      <c r="H27" s="52">
        <f>+F27/100*140</f>
        <v>35000000</v>
      </c>
      <c r="I27" s="53">
        <f>H27</f>
        <v>35000000</v>
      </c>
      <c r="J27" s="60">
        <f>I27</f>
        <v>35000000</v>
      </c>
      <c r="K27" s="58">
        <f t="shared" si="0"/>
        <v>0.4</v>
      </c>
      <c r="L27" s="4"/>
    </row>
    <row r="28" spans="1:12" ht="15.75" thickBot="1">
      <c r="A28" s="77"/>
      <c r="B28" s="8" t="s">
        <v>32</v>
      </c>
      <c r="C28" s="5"/>
      <c r="D28" s="5"/>
      <c r="E28" s="44"/>
      <c r="F28" s="51"/>
      <c r="G28" s="51"/>
      <c r="H28" s="52"/>
      <c r="I28" s="52"/>
      <c r="J28" s="61"/>
      <c r="K28" s="58"/>
      <c r="L28" s="4"/>
    </row>
    <row r="29" spans="1:12" ht="239.25" customHeight="1" thickBot="1">
      <c r="A29" s="30" t="s">
        <v>33</v>
      </c>
      <c r="B29" s="31"/>
      <c r="C29" s="31"/>
      <c r="D29" s="31"/>
      <c r="E29" s="32" t="s">
        <v>93</v>
      </c>
      <c r="F29" s="55">
        <v>2000000</v>
      </c>
      <c r="G29" s="55">
        <v>2039000</v>
      </c>
      <c r="H29" s="56">
        <f t="shared" ref="H29" si="3">+F29/100*120</f>
        <v>2400000</v>
      </c>
      <c r="I29" s="53">
        <f>H29</f>
        <v>2400000</v>
      </c>
      <c r="J29" s="60">
        <f>I29</f>
        <v>2400000</v>
      </c>
      <c r="K29" s="58">
        <f t="shared" si="0"/>
        <v>0.2</v>
      </c>
      <c r="L29" s="34"/>
    </row>
    <row r="30" spans="1:12">
      <c r="A30" s="78" t="s">
        <v>34</v>
      </c>
      <c r="B30" s="79"/>
      <c r="C30" s="79"/>
      <c r="D30" s="79"/>
      <c r="E30" s="79"/>
      <c r="F30" s="79"/>
      <c r="G30" s="79"/>
      <c r="H30" s="79"/>
      <c r="I30" s="79"/>
      <c r="J30" s="79"/>
      <c r="K30" s="79"/>
      <c r="L30" s="79"/>
    </row>
  </sheetData>
  <mergeCells count="22">
    <mergeCell ref="A24:A28"/>
    <mergeCell ref="A30:L30"/>
    <mergeCell ref="A11:A23"/>
    <mergeCell ref="B11:B16"/>
    <mergeCell ref="C11:C12"/>
    <mergeCell ref="C13:C14"/>
    <mergeCell ref="C15:C16"/>
    <mergeCell ref="B17:B20"/>
    <mergeCell ref="C17:C18"/>
    <mergeCell ref="C19:C20"/>
    <mergeCell ref="B21:B23"/>
    <mergeCell ref="F8:L8"/>
    <mergeCell ref="A1:L1"/>
    <mergeCell ref="A2:L2"/>
    <mergeCell ref="A3:L3"/>
    <mergeCell ref="A6:E6"/>
    <mergeCell ref="F6:G6"/>
    <mergeCell ref="A7:C7"/>
    <mergeCell ref="A8:A9"/>
    <mergeCell ref="B8:B9"/>
    <mergeCell ref="C8:D9"/>
    <mergeCell ref="E8:E9"/>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opLeftCell="A19" zoomScaleNormal="100" workbookViewId="0">
      <selection activeCell="A34" sqref="A34:L34"/>
    </sheetView>
  </sheetViews>
  <sheetFormatPr defaultRowHeight="15"/>
  <cols>
    <col min="1" max="1" width="6.85546875" customWidth="1"/>
    <col min="2" max="2" width="7.85546875" customWidth="1"/>
    <col min="5" max="5" width="41.42578125" customWidth="1"/>
    <col min="6" max="7" width="10.140625" customWidth="1"/>
    <col min="8" max="8" width="9.85546875" style="15" customWidth="1"/>
    <col min="9" max="10" width="9.7109375" style="15" customWidth="1"/>
    <col min="11" max="11" width="7.7109375" style="20" customWidth="1"/>
    <col min="12" max="12" width="9" style="15" bestFit="1" customWidth="1"/>
  </cols>
  <sheetData>
    <row r="1" spans="1:12">
      <c r="A1" s="90" t="s">
        <v>0</v>
      </c>
      <c r="B1" s="90"/>
      <c r="C1" s="90"/>
      <c r="D1" s="90"/>
      <c r="E1" s="90"/>
      <c r="F1" s="90"/>
      <c r="G1" s="90"/>
      <c r="H1" s="90"/>
      <c r="I1" s="90"/>
      <c r="J1" s="90"/>
      <c r="K1" s="90"/>
      <c r="L1" s="90"/>
    </row>
    <row r="2" spans="1:12">
      <c r="A2" s="90" t="s">
        <v>1</v>
      </c>
      <c r="B2" s="90"/>
      <c r="C2" s="90"/>
      <c r="D2" s="90"/>
      <c r="E2" s="90"/>
      <c r="F2" s="90"/>
      <c r="G2" s="90"/>
      <c r="H2" s="90"/>
      <c r="I2" s="90"/>
      <c r="J2" s="90"/>
      <c r="K2" s="90"/>
      <c r="L2" s="90"/>
    </row>
    <row r="3" spans="1:12" ht="18.75">
      <c r="A3" s="91" t="s">
        <v>74</v>
      </c>
      <c r="B3" s="91"/>
      <c r="C3" s="91"/>
      <c r="D3" s="91"/>
      <c r="E3" s="91"/>
      <c r="F3" s="91"/>
      <c r="G3" s="91"/>
      <c r="H3" s="91"/>
      <c r="I3" s="91"/>
      <c r="J3" s="91"/>
      <c r="K3" s="91"/>
      <c r="L3" s="91"/>
    </row>
    <row r="4" spans="1:12">
      <c r="A4" s="1" t="s">
        <v>2</v>
      </c>
      <c r="B4" s="1"/>
      <c r="C4" s="1"/>
      <c r="D4" s="1"/>
      <c r="E4" s="1"/>
      <c r="F4" s="1"/>
      <c r="G4" s="1"/>
    </row>
    <row r="5" spans="1:12">
      <c r="A5" s="1" t="s">
        <v>75</v>
      </c>
      <c r="B5" s="1"/>
      <c r="C5" s="1"/>
      <c r="D5" s="1"/>
      <c r="E5" s="1"/>
      <c r="F5" s="1"/>
      <c r="G5" s="1"/>
    </row>
    <row r="6" spans="1:12">
      <c r="A6" s="92" t="s">
        <v>55</v>
      </c>
      <c r="B6" s="92"/>
      <c r="C6" s="92"/>
      <c r="D6" s="92"/>
      <c r="E6" s="92"/>
      <c r="F6" s="92" t="s">
        <v>71</v>
      </c>
      <c r="G6" s="92"/>
    </row>
    <row r="7" spans="1:12" ht="15.75" thickBot="1">
      <c r="A7" s="22" t="s">
        <v>57</v>
      </c>
      <c r="B7" s="22"/>
      <c r="C7" s="22"/>
    </row>
    <row r="8" spans="1:12" ht="15" customHeight="1">
      <c r="A8" s="81" t="s">
        <v>4</v>
      </c>
      <c r="B8" s="83" t="s">
        <v>5</v>
      </c>
      <c r="C8" s="83" t="s">
        <v>6</v>
      </c>
      <c r="D8" s="83"/>
      <c r="E8" s="85" t="s">
        <v>7</v>
      </c>
      <c r="F8" s="87" t="s">
        <v>37</v>
      </c>
      <c r="G8" s="87"/>
      <c r="H8" s="87"/>
      <c r="I8" s="87"/>
      <c r="J8" s="87"/>
      <c r="K8" s="87"/>
      <c r="L8" s="88"/>
    </row>
    <row r="9" spans="1:12" ht="114" customHeight="1">
      <c r="A9" s="82"/>
      <c r="B9" s="84"/>
      <c r="C9" s="84"/>
      <c r="D9" s="84"/>
      <c r="E9" s="86"/>
      <c r="F9" s="16" t="s">
        <v>38</v>
      </c>
      <c r="G9" s="16" t="s">
        <v>39</v>
      </c>
      <c r="H9" s="17" t="s">
        <v>40</v>
      </c>
      <c r="I9" s="17" t="s">
        <v>41</v>
      </c>
      <c r="J9" s="17" t="s">
        <v>42</v>
      </c>
      <c r="K9" s="21" t="s">
        <v>8</v>
      </c>
      <c r="L9" s="18" t="s">
        <v>9</v>
      </c>
    </row>
    <row r="10" spans="1:12">
      <c r="A10" s="39">
        <v>1</v>
      </c>
      <c r="B10" s="40">
        <v>2</v>
      </c>
      <c r="C10" s="40">
        <v>3</v>
      </c>
      <c r="D10" s="41">
        <v>4</v>
      </c>
      <c r="E10" s="40">
        <v>5</v>
      </c>
      <c r="F10" s="40">
        <v>6</v>
      </c>
      <c r="G10" s="40">
        <v>7</v>
      </c>
      <c r="H10" s="27">
        <v>8</v>
      </c>
      <c r="I10" s="27">
        <v>9</v>
      </c>
      <c r="J10" s="27">
        <v>10</v>
      </c>
      <c r="K10" s="27">
        <v>11</v>
      </c>
      <c r="L10" s="26">
        <v>12</v>
      </c>
    </row>
    <row r="11" spans="1:12" ht="128.25" thickBot="1">
      <c r="A11" s="77" t="s">
        <v>10</v>
      </c>
      <c r="B11" s="96" t="s">
        <v>160</v>
      </c>
      <c r="C11" s="79" t="s">
        <v>11</v>
      </c>
      <c r="D11" s="6" t="s">
        <v>12</v>
      </c>
      <c r="E11" s="28" t="s">
        <v>101</v>
      </c>
      <c r="F11" s="51">
        <v>20000000</v>
      </c>
      <c r="G11" s="51">
        <v>20045000</v>
      </c>
      <c r="H11" s="52">
        <f>+F11/100*140</f>
        <v>28000000</v>
      </c>
      <c r="I11" s="53">
        <f>H11</f>
        <v>28000000</v>
      </c>
      <c r="J11" s="60">
        <f>I11</f>
        <v>28000000</v>
      </c>
      <c r="K11" s="57">
        <f>(H11-F11)/F11</f>
        <v>0.4</v>
      </c>
      <c r="L11" s="19"/>
    </row>
    <row r="12" spans="1:12" ht="179.25" thickBot="1">
      <c r="A12" s="77"/>
      <c r="B12" s="97"/>
      <c r="C12" s="79"/>
      <c r="D12" s="6" t="s">
        <v>13</v>
      </c>
      <c r="E12" s="12" t="s">
        <v>102</v>
      </c>
      <c r="F12" s="51">
        <v>20000000</v>
      </c>
      <c r="G12" s="51">
        <v>20034000</v>
      </c>
      <c r="H12" s="52">
        <f>+F12/100*135</f>
        <v>27000000</v>
      </c>
      <c r="I12" s="53">
        <f>H12</f>
        <v>27000000</v>
      </c>
      <c r="J12" s="60">
        <f>I12</f>
        <v>27000000</v>
      </c>
      <c r="K12" s="57">
        <f>(H12-F12)/F12</f>
        <v>0.35</v>
      </c>
      <c r="L12" s="19"/>
    </row>
    <row r="13" spans="1:12" ht="67.5">
      <c r="A13" s="77"/>
      <c r="B13" s="97"/>
      <c r="C13" s="79" t="s">
        <v>14</v>
      </c>
      <c r="D13" s="6" t="s">
        <v>12</v>
      </c>
      <c r="E13" s="12" t="s">
        <v>43</v>
      </c>
      <c r="F13" s="51"/>
      <c r="G13" s="51"/>
      <c r="H13" s="52"/>
      <c r="I13" s="52"/>
      <c r="J13" s="61"/>
      <c r="K13" s="63"/>
      <c r="L13" s="19"/>
    </row>
    <row r="14" spans="1:12" ht="81">
      <c r="A14" s="77"/>
      <c r="B14" s="97"/>
      <c r="C14" s="79"/>
      <c r="D14" s="6" t="s">
        <v>15</v>
      </c>
      <c r="E14" s="12" t="s">
        <v>43</v>
      </c>
      <c r="F14" s="51"/>
      <c r="G14" s="51"/>
      <c r="H14" s="52"/>
      <c r="I14" s="52"/>
      <c r="J14" s="61"/>
      <c r="K14" s="63"/>
      <c r="L14" s="19"/>
    </row>
    <row r="15" spans="1:12" ht="67.5">
      <c r="A15" s="77"/>
      <c r="B15" s="97"/>
      <c r="C15" s="79" t="s">
        <v>16</v>
      </c>
      <c r="D15" s="6" t="s">
        <v>12</v>
      </c>
      <c r="E15" s="12" t="s">
        <v>43</v>
      </c>
      <c r="F15" s="51"/>
      <c r="G15" s="51"/>
      <c r="H15" s="52"/>
      <c r="I15" s="52"/>
      <c r="J15" s="61"/>
      <c r="K15" s="63"/>
      <c r="L15" s="19"/>
    </row>
    <row r="16" spans="1:12" ht="81">
      <c r="A16" s="77"/>
      <c r="B16" s="97"/>
      <c r="C16" s="79"/>
      <c r="D16" s="6" t="s">
        <v>13</v>
      </c>
      <c r="E16" s="12" t="s">
        <v>43</v>
      </c>
      <c r="F16" s="51"/>
      <c r="G16" s="51"/>
      <c r="H16" s="52"/>
      <c r="I16" s="52"/>
      <c r="J16" s="61"/>
      <c r="K16" s="63"/>
      <c r="L16" s="19"/>
    </row>
    <row r="17" spans="1:12" ht="217.5" thickBot="1">
      <c r="A17" s="77"/>
      <c r="B17" s="79" t="s">
        <v>17</v>
      </c>
      <c r="C17" s="89" t="s">
        <v>18</v>
      </c>
      <c r="D17" s="8" t="s">
        <v>19</v>
      </c>
      <c r="E17" s="12" t="s">
        <v>115</v>
      </c>
      <c r="F17" s="51">
        <v>3000000</v>
      </c>
      <c r="G17" s="51">
        <v>3039000</v>
      </c>
      <c r="H17" s="52">
        <f>+F17/100*130</f>
        <v>3900000</v>
      </c>
      <c r="I17" s="53">
        <f t="shared" ref="I17:J21" si="0">H17</f>
        <v>3900000</v>
      </c>
      <c r="J17" s="60">
        <f t="shared" si="0"/>
        <v>3900000</v>
      </c>
      <c r="K17" s="57">
        <f>(H17-F17)/F17</f>
        <v>0.3</v>
      </c>
      <c r="L17" s="19"/>
    </row>
    <row r="18" spans="1:12" ht="219" customHeight="1" thickBot="1">
      <c r="A18" s="77"/>
      <c r="B18" s="79"/>
      <c r="C18" s="89"/>
      <c r="D18" s="45" t="s">
        <v>19</v>
      </c>
      <c r="E18" s="12" t="s">
        <v>116</v>
      </c>
      <c r="F18" s="51">
        <v>3000000</v>
      </c>
      <c r="G18" s="51">
        <v>3039000</v>
      </c>
      <c r="H18" s="52">
        <f>+F18/100*130</f>
        <v>3900000</v>
      </c>
      <c r="I18" s="53">
        <f t="shared" si="0"/>
        <v>3900000</v>
      </c>
      <c r="J18" s="60">
        <f t="shared" si="0"/>
        <v>3900000</v>
      </c>
      <c r="K18" s="57">
        <f>(H18-F18)/F18</f>
        <v>0.3</v>
      </c>
      <c r="L18" s="19"/>
    </row>
    <row r="19" spans="1:12" ht="332.25" thickBot="1">
      <c r="A19" s="77"/>
      <c r="B19" s="79"/>
      <c r="C19" s="89"/>
      <c r="D19" s="45" t="s">
        <v>19</v>
      </c>
      <c r="E19" s="12" t="s">
        <v>114</v>
      </c>
      <c r="F19" s="51">
        <v>3000000</v>
      </c>
      <c r="G19" s="51">
        <v>3039000</v>
      </c>
      <c r="H19" s="52">
        <f>+F19/100*130</f>
        <v>3900000</v>
      </c>
      <c r="I19" s="53">
        <f t="shared" si="0"/>
        <v>3900000</v>
      </c>
      <c r="J19" s="60">
        <f t="shared" si="0"/>
        <v>3900000</v>
      </c>
      <c r="K19" s="57">
        <f>(H19-F19)/F19</f>
        <v>0.3</v>
      </c>
      <c r="L19" s="19"/>
    </row>
    <row r="20" spans="1:12" ht="230.25" thickBot="1">
      <c r="A20" s="77"/>
      <c r="B20" s="79"/>
      <c r="C20" s="89"/>
      <c r="D20" s="8" t="s">
        <v>20</v>
      </c>
      <c r="E20" s="12" t="s">
        <v>103</v>
      </c>
      <c r="F20" s="51">
        <v>3000000</v>
      </c>
      <c r="G20" s="51">
        <v>3042000</v>
      </c>
      <c r="H20" s="52">
        <v>3700000</v>
      </c>
      <c r="I20" s="53">
        <f t="shared" si="0"/>
        <v>3700000</v>
      </c>
      <c r="J20" s="60">
        <f t="shared" si="0"/>
        <v>3700000</v>
      </c>
      <c r="K20" s="57">
        <f>(H20-F20)/F20</f>
        <v>0.23333333333333334</v>
      </c>
      <c r="L20" s="19"/>
    </row>
    <row r="21" spans="1:12" ht="77.25" thickBot="1">
      <c r="A21" s="77"/>
      <c r="B21" s="79"/>
      <c r="C21" s="79" t="s">
        <v>21</v>
      </c>
      <c r="D21" s="8" t="s">
        <v>22</v>
      </c>
      <c r="E21" s="12" t="s">
        <v>104</v>
      </c>
      <c r="F21" s="51">
        <v>3000000</v>
      </c>
      <c r="G21" s="51">
        <v>3024000</v>
      </c>
      <c r="H21" s="52">
        <f t="shared" ref="H21:H33" si="1">+F21/100*120</f>
        <v>3600000</v>
      </c>
      <c r="I21" s="53">
        <f t="shared" si="0"/>
        <v>3600000</v>
      </c>
      <c r="J21" s="60">
        <f t="shared" si="0"/>
        <v>3600000</v>
      </c>
      <c r="K21" s="57">
        <f>(H21-F21)/F21</f>
        <v>0.2</v>
      </c>
      <c r="L21" s="19"/>
    </row>
    <row r="22" spans="1:12" ht="27">
      <c r="A22" s="77"/>
      <c r="B22" s="79"/>
      <c r="C22" s="79"/>
      <c r="D22" s="8" t="s">
        <v>23</v>
      </c>
      <c r="E22" s="12" t="s">
        <v>43</v>
      </c>
      <c r="F22" s="51"/>
      <c r="G22" s="51"/>
      <c r="H22" s="52"/>
      <c r="I22" s="52"/>
      <c r="J22" s="61"/>
      <c r="K22" s="63"/>
      <c r="L22" s="19"/>
    </row>
    <row r="23" spans="1:12">
      <c r="A23" s="77"/>
      <c r="B23" s="99" t="s">
        <v>82</v>
      </c>
      <c r="C23" s="8" t="s">
        <v>25</v>
      </c>
      <c r="D23" s="7"/>
      <c r="E23" s="25"/>
      <c r="F23" s="51"/>
      <c r="G23" s="51"/>
      <c r="H23" s="52"/>
      <c r="I23" s="52"/>
      <c r="J23" s="61"/>
      <c r="K23" s="63"/>
      <c r="L23" s="19"/>
    </row>
    <row r="24" spans="1:12" ht="25.5">
      <c r="A24" s="77"/>
      <c r="B24" s="99"/>
      <c r="C24" s="9" t="s">
        <v>26</v>
      </c>
      <c r="D24" s="7"/>
      <c r="E24" s="12" t="s">
        <v>43</v>
      </c>
      <c r="F24" s="51"/>
      <c r="G24" s="51"/>
      <c r="H24" s="52"/>
      <c r="I24" s="52"/>
      <c r="J24" s="61"/>
      <c r="K24" s="63"/>
      <c r="L24" s="19"/>
    </row>
    <row r="25" spans="1:12" ht="69.75" customHeight="1">
      <c r="A25" s="77"/>
      <c r="B25" s="99"/>
      <c r="C25" s="8" t="s">
        <v>27</v>
      </c>
      <c r="D25" s="6"/>
      <c r="E25" s="12" t="s">
        <v>43</v>
      </c>
      <c r="F25" s="51"/>
      <c r="G25" s="51"/>
      <c r="H25" s="52"/>
      <c r="I25" s="52"/>
      <c r="J25" s="61"/>
      <c r="K25" s="63"/>
      <c r="L25" s="19"/>
    </row>
    <row r="26" spans="1:12" ht="306.75" thickBot="1">
      <c r="A26" s="77" t="s">
        <v>28</v>
      </c>
      <c r="B26" s="8" t="s">
        <v>29</v>
      </c>
      <c r="C26" s="5"/>
      <c r="D26" s="5"/>
      <c r="E26" s="12" t="s">
        <v>117</v>
      </c>
      <c r="F26" s="51">
        <v>20000000</v>
      </c>
      <c r="G26" s="51">
        <v>20045000</v>
      </c>
      <c r="H26" s="52">
        <f>+F26/100*130</f>
        <v>26000000</v>
      </c>
      <c r="I26" s="53">
        <f t="shared" ref="I26:J29" si="2">H26</f>
        <v>26000000</v>
      </c>
      <c r="J26" s="60">
        <f t="shared" si="2"/>
        <v>26000000</v>
      </c>
      <c r="K26" s="57">
        <f>(H26-F26)/F26</f>
        <v>0.3</v>
      </c>
      <c r="L26" s="19"/>
    </row>
    <row r="27" spans="1:12" ht="153.75" thickBot="1">
      <c r="A27" s="77"/>
      <c r="B27" s="45" t="s">
        <v>29</v>
      </c>
      <c r="C27" s="5"/>
      <c r="D27" s="5"/>
      <c r="E27" s="12" t="s">
        <v>118</v>
      </c>
      <c r="F27" s="51">
        <v>20000000</v>
      </c>
      <c r="G27" s="51">
        <v>20045000</v>
      </c>
      <c r="H27" s="52">
        <f>+F27/100*130</f>
        <v>26000000</v>
      </c>
      <c r="I27" s="53">
        <f t="shared" si="2"/>
        <v>26000000</v>
      </c>
      <c r="J27" s="60">
        <f t="shared" si="2"/>
        <v>26000000</v>
      </c>
      <c r="K27" s="57">
        <f>(H27-F27)/F27</f>
        <v>0.3</v>
      </c>
      <c r="L27" s="19"/>
    </row>
    <row r="28" spans="1:12" ht="332.25" thickBot="1">
      <c r="A28" s="77"/>
      <c r="B28" s="45" t="s">
        <v>29</v>
      </c>
      <c r="C28" s="5"/>
      <c r="D28" s="5"/>
      <c r="E28" s="12" t="s">
        <v>119</v>
      </c>
      <c r="F28" s="51">
        <v>20000000</v>
      </c>
      <c r="G28" s="51">
        <v>20045000</v>
      </c>
      <c r="H28" s="52">
        <f>+F28/100*130</f>
        <v>26000000</v>
      </c>
      <c r="I28" s="53">
        <f t="shared" si="2"/>
        <v>26000000</v>
      </c>
      <c r="J28" s="60">
        <f t="shared" si="2"/>
        <v>26000000</v>
      </c>
      <c r="K28" s="57">
        <f>(H28-F28)/F28</f>
        <v>0.3</v>
      </c>
      <c r="L28" s="19"/>
    </row>
    <row r="29" spans="1:12" ht="192" thickBot="1">
      <c r="A29" s="77"/>
      <c r="B29" s="45" t="s">
        <v>29</v>
      </c>
      <c r="C29" s="5"/>
      <c r="D29" s="5"/>
      <c r="E29" s="12" t="s">
        <v>120</v>
      </c>
      <c r="F29" s="51">
        <v>20000000</v>
      </c>
      <c r="G29" s="51">
        <v>20045000</v>
      </c>
      <c r="H29" s="52">
        <f>+F29/100*130</f>
        <v>26000000</v>
      </c>
      <c r="I29" s="53">
        <f t="shared" si="2"/>
        <v>26000000</v>
      </c>
      <c r="J29" s="60">
        <f t="shared" si="2"/>
        <v>26000000</v>
      </c>
      <c r="K29" s="57">
        <f>(H29-F29)/F29</f>
        <v>0.3</v>
      </c>
      <c r="L29" s="19"/>
    </row>
    <row r="30" spans="1:12" ht="27">
      <c r="A30" s="77"/>
      <c r="B30" s="8" t="s">
        <v>30</v>
      </c>
      <c r="C30" s="5"/>
      <c r="D30" s="5"/>
      <c r="E30" s="12" t="s">
        <v>43</v>
      </c>
      <c r="F30" s="51"/>
      <c r="G30" s="51"/>
      <c r="H30" s="52"/>
      <c r="I30" s="52"/>
      <c r="J30" s="61"/>
      <c r="K30" s="63"/>
      <c r="L30" s="19"/>
    </row>
    <row r="31" spans="1:12" ht="27.75" thickBot="1">
      <c r="A31" s="77"/>
      <c r="B31" s="8" t="s">
        <v>31</v>
      </c>
      <c r="C31" s="5"/>
      <c r="D31" s="5"/>
      <c r="E31" s="12" t="s">
        <v>105</v>
      </c>
      <c r="F31" s="51">
        <v>20000000</v>
      </c>
      <c r="G31" s="51"/>
      <c r="H31" s="52">
        <f>+F31/100*140</f>
        <v>28000000</v>
      </c>
      <c r="I31" s="53">
        <f>H31</f>
        <v>28000000</v>
      </c>
      <c r="J31" s="60">
        <f>I31</f>
        <v>28000000</v>
      </c>
      <c r="K31" s="57">
        <f>(H31-F31)/F31</f>
        <v>0.4</v>
      </c>
      <c r="L31" s="19"/>
    </row>
    <row r="32" spans="1:12" ht="27">
      <c r="A32" s="77"/>
      <c r="B32" s="8" t="s">
        <v>32</v>
      </c>
      <c r="C32" s="5"/>
      <c r="D32" s="5"/>
      <c r="E32" s="12" t="s">
        <v>43</v>
      </c>
      <c r="F32" s="51"/>
      <c r="G32" s="51"/>
      <c r="H32" s="52"/>
      <c r="I32" s="52"/>
      <c r="J32" s="61"/>
      <c r="K32" s="63"/>
      <c r="L32" s="19"/>
    </row>
    <row r="33" spans="1:12" ht="345" thickBot="1">
      <c r="A33" s="30" t="s">
        <v>33</v>
      </c>
      <c r="B33" s="31"/>
      <c r="C33" s="31"/>
      <c r="D33" s="31"/>
      <c r="E33" s="32" t="s">
        <v>106</v>
      </c>
      <c r="F33" s="55">
        <v>3000000</v>
      </c>
      <c r="G33" s="55">
        <v>3065000</v>
      </c>
      <c r="H33" s="56">
        <f t="shared" si="1"/>
        <v>3600000</v>
      </c>
      <c r="I33" s="53">
        <f>H33</f>
        <v>3600000</v>
      </c>
      <c r="J33" s="60">
        <f>I33</f>
        <v>3600000</v>
      </c>
      <c r="K33" s="57">
        <f>(H33-F33)/F33</f>
        <v>0.2</v>
      </c>
      <c r="L33" s="35"/>
    </row>
    <row r="34" spans="1:12">
      <c r="A34" s="78" t="s">
        <v>34</v>
      </c>
      <c r="B34" s="79"/>
      <c r="C34" s="79"/>
      <c r="D34" s="79"/>
      <c r="E34" s="79"/>
      <c r="F34" s="79"/>
      <c r="G34" s="79"/>
      <c r="H34" s="79"/>
      <c r="I34" s="79"/>
      <c r="J34" s="79"/>
      <c r="K34" s="79"/>
      <c r="L34" s="79"/>
    </row>
  </sheetData>
  <mergeCells count="21">
    <mergeCell ref="A26:A32"/>
    <mergeCell ref="A34:L34"/>
    <mergeCell ref="A11:A25"/>
    <mergeCell ref="B11:B16"/>
    <mergeCell ref="C11:C12"/>
    <mergeCell ref="C13:C14"/>
    <mergeCell ref="C15:C16"/>
    <mergeCell ref="B17:B22"/>
    <mergeCell ref="C17:C20"/>
    <mergeCell ref="C21:C22"/>
    <mergeCell ref="B23:B25"/>
    <mergeCell ref="A1:L1"/>
    <mergeCell ref="A2:L2"/>
    <mergeCell ref="A3:L3"/>
    <mergeCell ref="A6:E6"/>
    <mergeCell ref="F6:G6"/>
    <mergeCell ref="A8:A9"/>
    <mergeCell ref="B8:B9"/>
    <mergeCell ref="C8:D9"/>
    <mergeCell ref="E8:E9"/>
    <mergeCell ref="F8:L8"/>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opLeftCell="A10" zoomScaleNormal="100" workbookViewId="0">
      <selection activeCell="H34" sqref="H34"/>
    </sheetView>
  </sheetViews>
  <sheetFormatPr defaultRowHeight="15"/>
  <cols>
    <col min="5" max="5" width="43" customWidth="1"/>
    <col min="6" max="6" width="8.5703125" customWidth="1"/>
    <col min="7" max="7" width="8.7109375" customWidth="1"/>
    <col min="8" max="8" width="9.140625" customWidth="1"/>
    <col min="9" max="9" width="9" customWidth="1"/>
    <col min="11" max="11" width="9" style="23" bestFit="1" customWidth="1"/>
  </cols>
  <sheetData>
    <row r="1" spans="1:12">
      <c r="A1" s="90" t="s">
        <v>0</v>
      </c>
      <c r="B1" s="90"/>
      <c r="C1" s="90"/>
      <c r="D1" s="90"/>
      <c r="E1" s="90"/>
      <c r="F1" s="90"/>
      <c r="G1" s="90"/>
      <c r="H1" s="90"/>
      <c r="I1" s="90"/>
      <c r="J1" s="90"/>
      <c r="K1" s="90"/>
      <c r="L1" s="90"/>
    </row>
    <row r="2" spans="1:12">
      <c r="A2" s="90" t="s">
        <v>1</v>
      </c>
      <c r="B2" s="90"/>
      <c r="C2" s="90"/>
      <c r="D2" s="90"/>
      <c r="E2" s="90"/>
      <c r="F2" s="90"/>
      <c r="G2" s="90"/>
      <c r="H2" s="90"/>
      <c r="I2" s="90"/>
      <c r="J2" s="90"/>
      <c r="K2" s="90"/>
      <c r="L2" s="90"/>
    </row>
    <row r="3" spans="1:12" ht="18.75">
      <c r="A3" s="91" t="s">
        <v>159</v>
      </c>
      <c r="B3" s="91"/>
      <c r="C3" s="91"/>
      <c r="D3" s="91"/>
      <c r="E3" s="91"/>
      <c r="F3" s="91"/>
      <c r="G3" s="91"/>
      <c r="H3" s="91"/>
      <c r="I3" s="91"/>
      <c r="J3" s="91"/>
      <c r="K3" s="91"/>
      <c r="L3" s="91"/>
    </row>
    <row r="4" spans="1:12">
      <c r="A4" s="1" t="s">
        <v>2</v>
      </c>
      <c r="B4" s="1"/>
      <c r="C4" s="1"/>
      <c r="D4" s="1"/>
      <c r="E4" s="1"/>
      <c r="F4" s="1"/>
      <c r="G4" s="1"/>
    </row>
    <row r="5" spans="1:12">
      <c r="A5" s="1" t="s">
        <v>75</v>
      </c>
      <c r="B5" s="1"/>
      <c r="C5" s="1"/>
      <c r="D5" s="1"/>
      <c r="E5" s="1"/>
      <c r="F5" s="1"/>
      <c r="G5" s="1"/>
    </row>
    <row r="6" spans="1:12">
      <c r="A6" s="92" t="s">
        <v>55</v>
      </c>
      <c r="B6" s="92"/>
      <c r="C6" s="92"/>
      <c r="D6" s="92"/>
      <c r="E6" s="92"/>
      <c r="F6" s="92" t="s">
        <v>72</v>
      </c>
      <c r="G6" s="92"/>
    </row>
    <row r="7" spans="1:12" ht="15.75" thickBot="1">
      <c r="A7" s="94" t="s">
        <v>58</v>
      </c>
      <c r="B7" s="94"/>
      <c r="C7" s="94"/>
      <c r="D7" s="94"/>
    </row>
    <row r="8" spans="1:12" ht="15" customHeight="1">
      <c r="A8" s="81" t="s">
        <v>4</v>
      </c>
      <c r="B8" s="83" t="s">
        <v>5</v>
      </c>
      <c r="C8" s="83" t="s">
        <v>6</v>
      </c>
      <c r="D8" s="83"/>
      <c r="E8" s="85" t="s">
        <v>7</v>
      </c>
      <c r="F8" s="87" t="s">
        <v>37</v>
      </c>
      <c r="G8" s="87"/>
      <c r="H8" s="87"/>
      <c r="I8" s="87"/>
      <c r="J8" s="87"/>
      <c r="K8" s="87"/>
      <c r="L8" s="88"/>
    </row>
    <row r="9" spans="1:12" ht="102">
      <c r="A9" s="82"/>
      <c r="B9" s="84"/>
      <c r="C9" s="84"/>
      <c r="D9" s="84"/>
      <c r="E9" s="86"/>
      <c r="F9" s="16" t="s">
        <v>38</v>
      </c>
      <c r="G9" s="16" t="s">
        <v>39</v>
      </c>
      <c r="H9" s="17" t="s">
        <v>40</v>
      </c>
      <c r="I9" s="17" t="s">
        <v>41</v>
      </c>
      <c r="J9" s="17" t="s">
        <v>42</v>
      </c>
      <c r="K9" s="21" t="s">
        <v>8</v>
      </c>
      <c r="L9" s="18" t="s">
        <v>9</v>
      </c>
    </row>
    <row r="10" spans="1:12">
      <c r="A10" s="39">
        <v>1</v>
      </c>
      <c r="B10" s="40">
        <v>2</v>
      </c>
      <c r="C10" s="40">
        <v>3</v>
      </c>
      <c r="D10" s="41">
        <v>4</v>
      </c>
      <c r="E10" s="40">
        <v>5</v>
      </c>
      <c r="F10" s="40">
        <v>6</v>
      </c>
      <c r="G10" s="40">
        <v>7</v>
      </c>
      <c r="H10" s="27">
        <v>8</v>
      </c>
      <c r="I10" s="27">
        <v>9</v>
      </c>
      <c r="J10" s="27">
        <v>10</v>
      </c>
      <c r="K10" s="27">
        <v>11</v>
      </c>
      <c r="L10" s="26">
        <v>12</v>
      </c>
    </row>
    <row r="11" spans="1:12" ht="81.75" customHeight="1">
      <c r="A11" s="77" t="s">
        <v>10</v>
      </c>
      <c r="B11" s="96" t="s">
        <v>160</v>
      </c>
      <c r="C11" s="79" t="s">
        <v>11</v>
      </c>
      <c r="D11" s="6" t="s">
        <v>12</v>
      </c>
      <c r="E11" s="6" t="s">
        <v>43</v>
      </c>
      <c r="F11" s="51"/>
      <c r="G11" s="51"/>
      <c r="H11" s="52"/>
      <c r="I11" s="52"/>
      <c r="J11" s="61"/>
      <c r="K11" s="29"/>
      <c r="L11" s="4"/>
    </row>
    <row r="12" spans="1:12" ht="81">
      <c r="A12" s="77"/>
      <c r="B12" s="97"/>
      <c r="C12" s="79"/>
      <c r="D12" s="6" t="s">
        <v>13</v>
      </c>
      <c r="E12" s="6" t="s">
        <v>43</v>
      </c>
      <c r="F12" s="51"/>
      <c r="G12" s="51"/>
      <c r="H12" s="52"/>
      <c r="I12" s="52"/>
      <c r="J12" s="61"/>
      <c r="K12" s="29"/>
      <c r="L12" s="4"/>
    </row>
    <row r="13" spans="1:12" ht="67.5">
      <c r="A13" s="77"/>
      <c r="B13" s="97"/>
      <c r="C13" s="79" t="s">
        <v>14</v>
      </c>
      <c r="D13" s="6" t="s">
        <v>12</v>
      </c>
      <c r="E13" s="6" t="s">
        <v>43</v>
      </c>
      <c r="F13" s="51"/>
      <c r="G13" s="51"/>
      <c r="H13" s="52"/>
      <c r="I13" s="52"/>
      <c r="J13" s="61"/>
      <c r="K13" s="29"/>
      <c r="L13" s="4"/>
    </row>
    <row r="14" spans="1:12" ht="81">
      <c r="A14" s="77"/>
      <c r="B14" s="97"/>
      <c r="C14" s="79"/>
      <c r="D14" s="6" t="s">
        <v>15</v>
      </c>
      <c r="E14" s="6" t="s">
        <v>43</v>
      </c>
      <c r="F14" s="51"/>
      <c r="G14" s="51"/>
      <c r="H14" s="52"/>
      <c r="I14" s="52"/>
      <c r="J14" s="61"/>
      <c r="K14" s="29"/>
      <c r="L14" s="4"/>
    </row>
    <row r="15" spans="1:12" ht="141" thickBot="1">
      <c r="A15" s="77"/>
      <c r="B15" s="97"/>
      <c r="C15" s="79" t="s">
        <v>16</v>
      </c>
      <c r="D15" s="6" t="s">
        <v>12</v>
      </c>
      <c r="E15" s="13" t="s">
        <v>121</v>
      </c>
      <c r="F15" s="51">
        <v>2000000</v>
      </c>
      <c r="G15" s="51">
        <v>2038000</v>
      </c>
      <c r="H15" s="52">
        <f>+F15/100*140</f>
        <v>2800000</v>
      </c>
      <c r="I15" s="53">
        <f t="shared" ref="I15:J21" si="0">H15</f>
        <v>2800000</v>
      </c>
      <c r="J15" s="60">
        <f t="shared" si="0"/>
        <v>2800000</v>
      </c>
      <c r="K15" s="57">
        <f t="shared" ref="K15:K21" si="1">(H15-F15)/F15</f>
        <v>0.4</v>
      </c>
      <c r="L15" s="4"/>
    </row>
    <row r="16" spans="1:12" ht="345" thickBot="1">
      <c r="A16" s="77"/>
      <c r="B16" s="97"/>
      <c r="C16" s="79"/>
      <c r="D16" s="6" t="s">
        <v>13</v>
      </c>
      <c r="E16" s="13" t="s">
        <v>122</v>
      </c>
      <c r="F16" s="51">
        <v>2000000</v>
      </c>
      <c r="G16" s="51">
        <v>2024000</v>
      </c>
      <c r="H16" s="52">
        <f>+F16/100*135</f>
        <v>2700000</v>
      </c>
      <c r="I16" s="53">
        <f t="shared" si="0"/>
        <v>2700000</v>
      </c>
      <c r="J16" s="60">
        <f t="shared" si="0"/>
        <v>2700000</v>
      </c>
      <c r="K16" s="57">
        <f t="shared" si="1"/>
        <v>0.35</v>
      </c>
      <c r="L16" s="4"/>
    </row>
    <row r="17" spans="1:12" ht="383.25" thickBot="1">
      <c r="A17" s="77"/>
      <c r="B17" s="79" t="s">
        <v>17</v>
      </c>
      <c r="C17" s="89" t="s">
        <v>18</v>
      </c>
      <c r="D17" s="8" t="s">
        <v>19</v>
      </c>
      <c r="E17" s="13" t="s">
        <v>123</v>
      </c>
      <c r="F17" s="51">
        <v>2000000</v>
      </c>
      <c r="G17" s="51">
        <v>2056000</v>
      </c>
      <c r="H17" s="52">
        <f>+F17/100*130</f>
        <v>2600000</v>
      </c>
      <c r="I17" s="53">
        <f t="shared" si="0"/>
        <v>2600000</v>
      </c>
      <c r="J17" s="60">
        <f t="shared" si="0"/>
        <v>2600000</v>
      </c>
      <c r="K17" s="57">
        <f t="shared" si="1"/>
        <v>0.3</v>
      </c>
      <c r="L17" s="4"/>
    </row>
    <row r="18" spans="1:12" ht="294" thickBot="1">
      <c r="A18" s="77"/>
      <c r="B18" s="79"/>
      <c r="C18" s="89"/>
      <c r="D18" s="45" t="s">
        <v>19</v>
      </c>
      <c r="E18" s="13" t="s">
        <v>127</v>
      </c>
      <c r="F18" s="51">
        <v>2000000</v>
      </c>
      <c r="G18" s="51">
        <v>2056000</v>
      </c>
      <c r="H18" s="52">
        <f>+F18/100*130</f>
        <v>2600000</v>
      </c>
      <c r="I18" s="53">
        <f t="shared" si="0"/>
        <v>2600000</v>
      </c>
      <c r="J18" s="60">
        <f t="shared" si="0"/>
        <v>2600000</v>
      </c>
      <c r="K18" s="57">
        <f t="shared" si="1"/>
        <v>0.3</v>
      </c>
      <c r="L18" s="4"/>
    </row>
    <row r="19" spans="1:12" ht="268.5" thickBot="1">
      <c r="A19" s="77"/>
      <c r="B19" s="79"/>
      <c r="C19" s="89"/>
      <c r="D19" s="45" t="s">
        <v>19</v>
      </c>
      <c r="E19" s="13" t="s">
        <v>157</v>
      </c>
      <c r="F19" s="51">
        <v>2000000</v>
      </c>
      <c r="G19" s="51">
        <v>2056000</v>
      </c>
      <c r="H19" s="52">
        <f>+F19/100*130</f>
        <v>2600000</v>
      </c>
      <c r="I19" s="53">
        <f t="shared" si="0"/>
        <v>2600000</v>
      </c>
      <c r="J19" s="60">
        <f t="shared" si="0"/>
        <v>2600000</v>
      </c>
      <c r="K19" s="57">
        <f t="shared" si="1"/>
        <v>0.3</v>
      </c>
      <c r="L19" s="4"/>
    </row>
    <row r="20" spans="1:12" ht="268.5" thickBot="1">
      <c r="A20" s="77"/>
      <c r="B20" s="79"/>
      <c r="C20" s="89"/>
      <c r="D20" s="45" t="s">
        <v>19</v>
      </c>
      <c r="E20" s="13" t="s">
        <v>158</v>
      </c>
      <c r="F20" s="51">
        <v>2000000</v>
      </c>
      <c r="G20" s="51">
        <v>2056000</v>
      </c>
      <c r="H20" s="52">
        <f>+F20/100*130</f>
        <v>2600000</v>
      </c>
      <c r="I20" s="53">
        <f t="shared" si="0"/>
        <v>2600000</v>
      </c>
      <c r="J20" s="60">
        <f t="shared" si="0"/>
        <v>2600000</v>
      </c>
      <c r="K20" s="57">
        <f t="shared" si="1"/>
        <v>0.3</v>
      </c>
      <c r="L20" s="4"/>
    </row>
    <row r="21" spans="1:12" ht="226.5" customHeight="1" thickBot="1">
      <c r="A21" s="77"/>
      <c r="B21" s="79"/>
      <c r="C21" s="89"/>
      <c r="D21" s="8" t="s">
        <v>20</v>
      </c>
      <c r="E21" s="13" t="s">
        <v>124</v>
      </c>
      <c r="F21" s="51">
        <v>2000000</v>
      </c>
      <c r="G21" s="51">
        <v>2034000</v>
      </c>
      <c r="H21" s="52">
        <f>+F21/100*125</f>
        <v>2500000</v>
      </c>
      <c r="I21" s="53">
        <f t="shared" si="0"/>
        <v>2500000</v>
      </c>
      <c r="J21" s="60">
        <f t="shared" si="0"/>
        <v>2500000</v>
      </c>
      <c r="K21" s="57">
        <f t="shared" si="1"/>
        <v>0.25</v>
      </c>
      <c r="L21" s="4"/>
    </row>
    <row r="22" spans="1:12" ht="27">
      <c r="A22" s="77"/>
      <c r="B22" s="79"/>
      <c r="C22" s="79" t="s">
        <v>21</v>
      </c>
      <c r="D22" s="8" t="s">
        <v>22</v>
      </c>
      <c r="E22" s="44"/>
      <c r="F22" s="51"/>
      <c r="G22" s="51"/>
      <c r="H22" s="52"/>
      <c r="I22" s="52"/>
      <c r="J22" s="61"/>
      <c r="K22" s="29"/>
      <c r="L22" s="4"/>
    </row>
    <row r="23" spans="1:12" ht="27">
      <c r="A23" s="77"/>
      <c r="B23" s="79"/>
      <c r="C23" s="79"/>
      <c r="D23" s="8" t="s">
        <v>23</v>
      </c>
      <c r="E23" s="44"/>
      <c r="F23" s="51"/>
      <c r="G23" s="51"/>
      <c r="H23" s="52"/>
      <c r="I23" s="52"/>
      <c r="J23" s="61"/>
      <c r="K23" s="29"/>
      <c r="L23" s="4"/>
    </row>
    <row r="24" spans="1:12">
      <c r="A24" s="77"/>
      <c r="B24" s="100" t="s">
        <v>82</v>
      </c>
      <c r="C24" s="8" t="s">
        <v>25</v>
      </c>
      <c r="D24" s="7"/>
      <c r="E24" s="44"/>
      <c r="F24" s="51"/>
      <c r="G24" s="51"/>
      <c r="H24" s="52"/>
      <c r="I24" s="52"/>
      <c r="J24" s="61"/>
      <c r="K24" s="29"/>
      <c r="L24" s="4"/>
    </row>
    <row r="25" spans="1:12" ht="25.5">
      <c r="A25" s="77"/>
      <c r="B25" s="100"/>
      <c r="C25" s="9" t="s">
        <v>26</v>
      </c>
      <c r="D25" s="7"/>
      <c r="E25" s="44"/>
      <c r="F25" s="51"/>
      <c r="G25" s="51"/>
      <c r="H25" s="52"/>
      <c r="I25" s="52"/>
      <c r="J25" s="61"/>
      <c r="K25" s="29"/>
      <c r="L25" s="4"/>
    </row>
    <row r="26" spans="1:12" ht="60.75" customHeight="1">
      <c r="A26" s="77"/>
      <c r="B26" s="100"/>
      <c r="C26" s="8" t="s">
        <v>27</v>
      </c>
      <c r="D26" s="6"/>
      <c r="E26" s="44"/>
      <c r="F26" s="51"/>
      <c r="G26" s="51"/>
      <c r="H26" s="52"/>
      <c r="I26" s="52"/>
      <c r="J26" s="61"/>
      <c r="K26" s="29"/>
      <c r="L26" s="4"/>
    </row>
    <row r="27" spans="1:12">
      <c r="A27" s="43"/>
      <c r="B27" s="44"/>
      <c r="C27" s="45"/>
      <c r="D27" s="44"/>
      <c r="E27" s="69"/>
      <c r="F27" s="51"/>
      <c r="G27" s="51"/>
      <c r="H27" s="52"/>
      <c r="I27" s="56"/>
      <c r="J27" s="67"/>
      <c r="K27" s="33"/>
      <c r="L27" s="4"/>
    </row>
    <row r="28" spans="1:12" ht="408.75" customHeight="1" thickBot="1">
      <c r="A28" s="77" t="s">
        <v>28</v>
      </c>
      <c r="B28" s="8" t="s">
        <v>29</v>
      </c>
      <c r="C28" s="5"/>
      <c r="D28" s="5"/>
      <c r="E28" s="13" t="s">
        <v>128</v>
      </c>
      <c r="F28" s="51">
        <v>4000000</v>
      </c>
      <c r="G28" s="51">
        <v>4062000</v>
      </c>
      <c r="H28" s="52">
        <v>5500000</v>
      </c>
      <c r="I28" s="53">
        <f>H28</f>
        <v>5500000</v>
      </c>
      <c r="J28" s="60">
        <f>I28</f>
        <v>5500000</v>
      </c>
      <c r="K28" s="57">
        <f>(H28-F28)/F28</f>
        <v>0.375</v>
      </c>
      <c r="L28" s="4"/>
    </row>
    <row r="29" spans="1:12" ht="408.75" customHeight="1">
      <c r="A29" s="77"/>
      <c r="B29" s="45" t="s">
        <v>29</v>
      </c>
      <c r="C29" s="5"/>
      <c r="D29" s="5"/>
      <c r="E29" s="70" t="s">
        <v>129</v>
      </c>
      <c r="F29" s="51"/>
      <c r="G29" s="51"/>
      <c r="H29" s="52"/>
      <c r="I29" s="64"/>
      <c r="J29" s="65"/>
      <c r="K29" s="66"/>
      <c r="L29" s="4"/>
    </row>
    <row r="30" spans="1:12" ht="27">
      <c r="A30" s="77"/>
      <c r="B30" s="8" t="s">
        <v>30</v>
      </c>
      <c r="C30" s="5"/>
      <c r="D30" s="5"/>
      <c r="E30" s="44" t="s">
        <v>43</v>
      </c>
      <c r="F30" s="51"/>
      <c r="G30" s="51"/>
      <c r="H30" s="52"/>
      <c r="I30" s="52"/>
      <c r="J30" s="61"/>
      <c r="K30" s="29"/>
      <c r="L30" s="4"/>
    </row>
    <row r="31" spans="1:12" ht="27">
      <c r="A31" s="77"/>
      <c r="B31" s="8" t="s">
        <v>31</v>
      </c>
      <c r="C31" s="5"/>
      <c r="D31" s="5"/>
      <c r="E31" s="44" t="s">
        <v>43</v>
      </c>
      <c r="F31" s="51"/>
      <c r="G31" s="51"/>
      <c r="H31" s="52"/>
      <c r="I31" s="52"/>
      <c r="J31" s="61"/>
      <c r="K31" s="29"/>
      <c r="L31" s="4"/>
    </row>
    <row r="32" spans="1:12">
      <c r="A32" s="77"/>
      <c r="B32" s="8" t="s">
        <v>32</v>
      </c>
      <c r="C32" s="5"/>
      <c r="D32" s="5"/>
      <c r="E32" s="44" t="s">
        <v>43</v>
      </c>
      <c r="F32" s="51"/>
      <c r="G32" s="51"/>
      <c r="H32" s="52"/>
      <c r="I32" s="52"/>
      <c r="J32" s="61"/>
      <c r="K32" s="29"/>
      <c r="L32" s="4"/>
    </row>
    <row r="33" spans="1:12" ht="249.75" customHeight="1" thickBot="1">
      <c r="A33" s="10" t="s">
        <v>33</v>
      </c>
      <c r="B33" s="71"/>
      <c r="C33" s="72"/>
      <c r="D33" s="72"/>
      <c r="E33" s="69" t="s">
        <v>126</v>
      </c>
      <c r="F33" s="51">
        <v>2000000</v>
      </c>
      <c r="G33" s="51">
        <v>2028000</v>
      </c>
      <c r="H33" s="68">
        <f>+F33/100*120</f>
        <v>2400000</v>
      </c>
      <c r="I33" s="53">
        <f>H33</f>
        <v>2400000</v>
      </c>
      <c r="J33" s="60">
        <f>I33</f>
        <v>2400000</v>
      </c>
      <c r="K33" s="57">
        <f>(H33-F33)/F33</f>
        <v>0.2</v>
      </c>
      <c r="L33" s="34"/>
    </row>
    <row r="34" spans="1:12" ht="216.75">
      <c r="A34" s="30" t="s">
        <v>33</v>
      </c>
      <c r="B34" s="31"/>
      <c r="C34" s="31"/>
      <c r="D34" s="31"/>
      <c r="E34" s="73" t="s">
        <v>125</v>
      </c>
      <c r="F34" s="55">
        <v>2000000</v>
      </c>
      <c r="G34" s="55">
        <v>2028000</v>
      </c>
      <c r="H34" s="56">
        <f>+F34/100*120</f>
        <v>2400000</v>
      </c>
      <c r="I34" s="64">
        <f>H34</f>
        <v>2400000</v>
      </c>
      <c r="J34" s="65">
        <f>I34</f>
        <v>2400000</v>
      </c>
      <c r="K34" s="66">
        <f>(H34-F34)/F34</f>
        <v>0.2</v>
      </c>
      <c r="L34" s="34"/>
    </row>
    <row r="35" spans="1:12" ht="15" customHeight="1">
      <c r="A35" s="78" t="s">
        <v>34</v>
      </c>
      <c r="B35" s="78"/>
      <c r="C35" s="78"/>
      <c r="D35" s="78"/>
      <c r="E35" s="78"/>
      <c r="F35" s="78"/>
      <c r="G35" s="78"/>
      <c r="H35" s="78"/>
      <c r="I35" s="78"/>
      <c r="J35" s="78"/>
      <c r="K35" s="78"/>
      <c r="L35" s="78"/>
    </row>
  </sheetData>
  <mergeCells count="22">
    <mergeCell ref="B24:B26"/>
    <mergeCell ref="C13:C14"/>
    <mergeCell ref="C15:C16"/>
    <mergeCell ref="B17:B23"/>
    <mergeCell ref="C17:C21"/>
    <mergeCell ref="C22:C23"/>
    <mergeCell ref="A35:L35"/>
    <mergeCell ref="F8:L8"/>
    <mergeCell ref="A1:L1"/>
    <mergeCell ref="A2:L2"/>
    <mergeCell ref="A3:L3"/>
    <mergeCell ref="A6:E6"/>
    <mergeCell ref="F6:G6"/>
    <mergeCell ref="A7:D7"/>
    <mergeCell ref="A8:A9"/>
    <mergeCell ref="B8:B9"/>
    <mergeCell ref="C8:D9"/>
    <mergeCell ref="E8:E9"/>
    <mergeCell ref="A28:A32"/>
    <mergeCell ref="A11:A26"/>
    <mergeCell ref="B11:B16"/>
    <mergeCell ref="C11:C12"/>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H30" sqref="H30"/>
    </sheetView>
  </sheetViews>
  <sheetFormatPr defaultRowHeight="15"/>
  <cols>
    <col min="1" max="1" width="6.42578125" customWidth="1"/>
    <col min="2" max="2" width="8.28515625" customWidth="1"/>
    <col min="5" max="5" width="39.7109375" customWidth="1"/>
    <col min="6" max="6" width="10.42578125" customWidth="1"/>
    <col min="7" max="7" width="9.85546875" customWidth="1"/>
    <col min="8" max="9" width="10.28515625" customWidth="1"/>
    <col min="10" max="10" width="9.85546875" customWidth="1"/>
    <col min="11" max="11" width="9" style="23" bestFit="1" customWidth="1"/>
  </cols>
  <sheetData>
    <row r="1" spans="1:12">
      <c r="A1" s="90" t="s">
        <v>0</v>
      </c>
      <c r="B1" s="90"/>
      <c r="C1" s="90"/>
      <c r="D1" s="90"/>
      <c r="E1" s="90"/>
      <c r="F1" s="90"/>
      <c r="G1" s="90"/>
      <c r="H1" s="90"/>
      <c r="I1" s="90"/>
      <c r="J1" s="90"/>
      <c r="K1" s="90"/>
      <c r="L1" s="90"/>
    </row>
    <row r="2" spans="1:12">
      <c r="A2" s="90" t="s">
        <v>1</v>
      </c>
      <c r="B2" s="90"/>
      <c r="C2" s="90"/>
      <c r="D2" s="90"/>
      <c r="E2" s="90"/>
      <c r="F2" s="90"/>
      <c r="G2" s="90"/>
      <c r="H2" s="90"/>
      <c r="I2" s="90"/>
      <c r="J2" s="90"/>
      <c r="K2" s="90"/>
      <c r="L2" s="90"/>
    </row>
    <row r="3" spans="1:12" ht="18.75">
      <c r="A3" s="91" t="s">
        <v>159</v>
      </c>
      <c r="B3" s="91"/>
      <c r="C3" s="91"/>
      <c r="D3" s="91"/>
      <c r="E3" s="91"/>
      <c r="F3" s="91"/>
      <c r="G3" s="91"/>
      <c r="H3" s="91"/>
      <c r="I3" s="91"/>
      <c r="J3" s="91"/>
      <c r="K3" s="91"/>
      <c r="L3" s="91"/>
    </row>
    <row r="4" spans="1:12">
      <c r="A4" s="1" t="s">
        <v>2</v>
      </c>
      <c r="B4" s="1"/>
      <c r="C4" s="1"/>
      <c r="D4" s="1"/>
      <c r="E4" s="1"/>
      <c r="F4" s="1"/>
      <c r="G4" s="1"/>
    </row>
    <row r="5" spans="1:12">
      <c r="A5" s="1" t="s">
        <v>75</v>
      </c>
      <c r="B5" s="1"/>
      <c r="C5" s="1"/>
      <c r="D5" s="1"/>
      <c r="E5" s="1"/>
      <c r="F5" s="1"/>
      <c r="G5" s="1"/>
    </row>
    <row r="6" spans="1:12">
      <c r="A6" s="92" t="s">
        <v>55</v>
      </c>
      <c r="B6" s="92"/>
      <c r="C6" s="92"/>
      <c r="D6" s="92"/>
      <c r="E6" s="92"/>
      <c r="F6" s="92" t="s">
        <v>66</v>
      </c>
      <c r="G6" s="92"/>
    </row>
    <row r="7" spans="1:12" ht="15.75" thickBot="1">
      <c r="A7" s="94" t="s">
        <v>59</v>
      </c>
      <c r="B7" s="94"/>
      <c r="C7" s="94"/>
      <c r="D7" s="94"/>
    </row>
    <row r="8" spans="1:12" ht="15" customHeight="1">
      <c r="A8" s="81" t="s">
        <v>4</v>
      </c>
      <c r="B8" s="83" t="s">
        <v>5</v>
      </c>
      <c r="C8" s="83" t="s">
        <v>6</v>
      </c>
      <c r="D8" s="83"/>
      <c r="E8" s="85" t="s">
        <v>7</v>
      </c>
      <c r="F8" s="87" t="s">
        <v>37</v>
      </c>
      <c r="G8" s="87"/>
      <c r="H8" s="87"/>
      <c r="I8" s="87"/>
      <c r="J8" s="87"/>
      <c r="K8" s="87"/>
      <c r="L8" s="88"/>
    </row>
    <row r="9" spans="1:12" ht="89.25">
      <c r="A9" s="82"/>
      <c r="B9" s="84"/>
      <c r="C9" s="84"/>
      <c r="D9" s="84"/>
      <c r="E9" s="86"/>
      <c r="F9" s="16" t="s">
        <v>38</v>
      </c>
      <c r="G9" s="16" t="s">
        <v>39</v>
      </c>
      <c r="H9" s="17" t="s">
        <v>40</v>
      </c>
      <c r="I9" s="17" t="s">
        <v>41</v>
      </c>
      <c r="J9" s="17" t="s">
        <v>42</v>
      </c>
      <c r="K9" s="21" t="s">
        <v>8</v>
      </c>
      <c r="L9" s="18" t="s">
        <v>9</v>
      </c>
    </row>
    <row r="10" spans="1:12">
      <c r="A10" s="39">
        <v>1</v>
      </c>
      <c r="B10" s="40">
        <v>2</v>
      </c>
      <c r="C10" s="40">
        <v>3</v>
      </c>
      <c r="D10" s="41">
        <v>4</v>
      </c>
      <c r="E10" s="40">
        <v>5</v>
      </c>
      <c r="F10" s="40">
        <v>6</v>
      </c>
      <c r="G10" s="40">
        <v>7</v>
      </c>
      <c r="H10" s="27">
        <v>8</v>
      </c>
      <c r="I10" s="27">
        <v>9</v>
      </c>
      <c r="J10" s="27">
        <v>10</v>
      </c>
      <c r="K10" s="27">
        <v>11</v>
      </c>
      <c r="L10" s="26">
        <v>12</v>
      </c>
    </row>
    <row r="11" spans="1:12" ht="66" customHeight="1" thickBot="1">
      <c r="A11" s="77" t="s">
        <v>10</v>
      </c>
      <c r="B11" s="96" t="s">
        <v>160</v>
      </c>
      <c r="C11" s="79" t="s">
        <v>11</v>
      </c>
      <c r="D11" s="6" t="s">
        <v>12</v>
      </c>
      <c r="E11" s="28" t="s">
        <v>95</v>
      </c>
      <c r="F11" s="51">
        <v>4000000</v>
      </c>
      <c r="G11" s="51">
        <v>4063000</v>
      </c>
      <c r="H11" s="52">
        <v>22000000</v>
      </c>
      <c r="I11" s="53">
        <f>H11</f>
        <v>22000000</v>
      </c>
      <c r="J11" s="60">
        <f>I11</f>
        <v>22000000</v>
      </c>
      <c r="K11" s="57">
        <f>(H11-F11)/F11</f>
        <v>4.5</v>
      </c>
      <c r="L11" s="4"/>
    </row>
    <row r="12" spans="1:12" ht="141" thickBot="1">
      <c r="A12" s="77"/>
      <c r="B12" s="97"/>
      <c r="C12" s="79"/>
      <c r="D12" s="6" t="s">
        <v>13</v>
      </c>
      <c r="E12" s="12" t="s">
        <v>96</v>
      </c>
      <c r="F12" s="51">
        <v>15000000</v>
      </c>
      <c r="G12" s="51">
        <v>15055000</v>
      </c>
      <c r="H12" s="52">
        <v>20000000</v>
      </c>
      <c r="I12" s="53">
        <f>H12</f>
        <v>20000000</v>
      </c>
      <c r="J12" s="60">
        <f>I12</f>
        <v>20000000</v>
      </c>
      <c r="K12" s="57">
        <f>(H12-F12)/F12</f>
        <v>0.33333333333333331</v>
      </c>
      <c r="L12" s="4"/>
    </row>
    <row r="13" spans="1:12" ht="67.5">
      <c r="A13" s="77"/>
      <c r="B13" s="97"/>
      <c r="C13" s="79" t="s">
        <v>14</v>
      </c>
      <c r="D13" s="6" t="s">
        <v>12</v>
      </c>
      <c r="E13" s="6"/>
      <c r="F13" s="51"/>
      <c r="G13" s="51"/>
      <c r="H13" s="52"/>
      <c r="I13" s="52"/>
      <c r="J13" s="61"/>
      <c r="K13" s="29"/>
      <c r="L13" s="4"/>
    </row>
    <row r="14" spans="1:12" ht="81">
      <c r="A14" s="77"/>
      <c r="B14" s="97"/>
      <c r="C14" s="79"/>
      <c r="D14" s="6" t="s">
        <v>15</v>
      </c>
      <c r="E14" s="6"/>
      <c r="F14" s="51"/>
      <c r="G14" s="51"/>
      <c r="H14" s="52"/>
      <c r="I14" s="52"/>
      <c r="J14" s="61"/>
      <c r="K14" s="29"/>
      <c r="L14" s="4"/>
    </row>
    <row r="15" spans="1:12" ht="67.5">
      <c r="A15" s="77"/>
      <c r="B15" s="97"/>
      <c r="C15" s="79" t="s">
        <v>16</v>
      </c>
      <c r="D15" s="6" t="s">
        <v>12</v>
      </c>
      <c r="E15" s="6"/>
      <c r="F15" s="51"/>
      <c r="G15" s="51"/>
      <c r="H15" s="52"/>
      <c r="I15" s="52"/>
      <c r="J15" s="61"/>
      <c r="K15" s="29"/>
      <c r="L15" s="4"/>
    </row>
    <row r="16" spans="1:12" ht="81">
      <c r="A16" s="77"/>
      <c r="B16" s="97"/>
      <c r="C16" s="79"/>
      <c r="D16" s="6" t="s">
        <v>13</v>
      </c>
      <c r="E16" s="6"/>
      <c r="F16" s="51"/>
      <c r="G16" s="51"/>
      <c r="H16" s="52"/>
      <c r="I16" s="52"/>
      <c r="J16" s="61"/>
      <c r="K16" s="29"/>
      <c r="L16" s="4"/>
    </row>
    <row r="17" spans="1:12" ht="179.25" thickBot="1">
      <c r="A17" s="77"/>
      <c r="B17" s="79" t="s">
        <v>17</v>
      </c>
      <c r="C17" s="89" t="s">
        <v>18</v>
      </c>
      <c r="D17" s="8" t="s">
        <v>19</v>
      </c>
      <c r="E17" s="12" t="s">
        <v>97</v>
      </c>
      <c r="F17" s="51">
        <v>4000000</v>
      </c>
      <c r="G17" s="51">
        <v>4051000</v>
      </c>
      <c r="H17" s="52">
        <f>+F17/100*130</f>
        <v>5200000</v>
      </c>
      <c r="I17" s="53">
        <f>H17</f>
        <v>5200000</v>
      </c>
      <c r="J17" s="60">
        <f>I17</f>
        <v>5200000</v>
      </c>
      <c r="K17" s="57">
        <f>(H17-F17)/F17</f>
        <v>0.3</v>
      </c>
      <c r="L17" s="4"/>
    </row>
    <row r="18" spans="1:12" ht="51.75" thickBot="1">
      <c r="A18" s="77"/>
      <c r="B18" s="79"/>
      <c r="C18" s="89"/>
      <c r="D18" s="8" t="s">
        <v>20</v>
      </c>
      <c r="E18" s="12" t="s">
        <v>98</v>
      </c>
      <c r="F18" s="51">
        <v>4000000</v>
      </c>
      <c r="G18" s="51">
        <v>4015000</v>
      </c>
      <c r="H18" s="52">
        <f>+F18/100*125</f>
        <v>5000000</v>
      </c>
      <c r="I18" s="53">
        <f>H18</f>
        <v>5000000</v>
      </c>
      <c r="J18" s="60">
        <f>I18</f>
        <v>5000000</v>
      </c>
      <c r="K18" s="57">
        <f>(H18-F18)/F18</f>
        <v>0.25</v>
      </c>
      <c r="L18" s="4"/>
    </row>
    <row r="19" spans="1:12" ht="27.75" thickBot="1">
      <c r="A19" s="77"/>
      <c r="B19" s="79"/>
      <c r="C19" s="79" t="s">
        <v>21</v>
      </c>
      <c r="D19" s="8" t="s">
        <v>22</v>
      </c>
      <c r="E19" s="6"/>
      <c r="F19" s="51"/>
      <c r="G19" s="51"/>
      <c r="H19" s="52"/>
      <c r="I19" s="52"/>
      <c r="J19" s="61"/>
      <c r="K19" s="57"/>
      <c r="L19" s="4"/>
    </row>
    <row r="20" spans="1:12" ht="27">
      <c r="A20" s="77"/>
      <c r="B20" s="79"/>
      <c r="C20" s="79"/>
      <c r="D20" s="8" t="s">
        <v>23</v>
      </c>
      <c r="E20" s="6"/>
      <c r="F20" s="51"/>
      <c r="G20" s="51"/>
      <c r="H20" s="52"/>
      <c r="I20" s="52"/>
      <c r="J20" s="61"/>
      <c r="K20" s="29"/>
      <c r="L20" s="4"/>
    </row>
    <row r="21" spans="1:12">
      <c r="A21" s="77"/>
      <c r="B21" s="79" t="s">
        <v>82</v>
      </c>
      <c r="C21" s="8" t="s">
        <v>25</v>
      </c>
      <c r="D21" s="7"/>
      <c r="E21" s="6"/>
      <c r="F21" s="51"/>
      <c r="G21" s="51"/>
      <c r="H21" s="52"/>
      <c r="I21" s="52"/>
      <c r="J21" s="61"/>
      <c r="K21" s="29"/>
      <c r="L21" s="4"/>
    </row>
    <row r="22" spans="1:12" ht="25.5">
      <c r="A22" s="77"/>
      <c r="B22" s="79"/>
      <c r="C22" s="9" t="s">
        <v>26</v>
      </c>
      <c r="D22" s="7"/>
      <c r="E22" s="6"/>
      <c r="F22" s="51"/>
      <c r="G22" s="51"/>
      <c r="H22" s="52"/>
      <c r="I22" s="52"/>
      <c r="J22" s="61"/>
      <c r="K22" s="29"/>
      <c r="L22" s="4"/>
    </row>
    <row r="23" spans="1:12">
      <c r="A23" s="77"/>
      <c r="B23" s="79"/>
      <c r="C23" s="8" t="s">
        <v>27</v>
      </c>
      <c r="D23" s="6"/>
      <c r="E23" s="6"/>
      <c r="F23" s="51"/>
      <c r="G23" s="51"/>
      <c r="H23" s="52"/>
      <c r="I23" s="52"/>
      <c r="J23" s="61"/>
      <c r="K23" s="29"/>
      <c r="L23" s="4"/>
    </row>
    <row r="24" spans="1:12" ht="255.75" thickBot="1">
      <c r="A24" s="77" t="s">
        <v>28</v>
      </c>
      <c r="B24" s="8" t="s">
        <v>29</v>
      </c>
      <c r="C24" s="5"/>
      <c r="D24" s="5"/>
      <c r="E24" s="28" t="s">
        <v>99</v>
      </c>
      <c r="F24" s="51">
        <v>15000000</v>
      </c>
      <c r="G24" s="51">
        <v>15022000</v>
      </c>
      <c r="H24" s="52">
        <v>20000000</v>
      </c>
      <c r="I24" s="53">
        <f>H24</f>
        <v>20000000</v>
      </c>
      <c r="J24" s="60">
        <f>I24</f>
        <v>20000000</v>
      </c>
      <c r="K24" s="57">
        <f>(H24-F24)/F24</f>
        <v>0.33333333333333331</v>
      </c>
      <c r="L24" s="4"/>
    </row>
    <row r="25" spans="1:12" ht="27.75" thickBot="1">
      <c r="A25" s="77"/>
      <c r="B25" s="8" t="s">
        <v>30</v>
      </c>
      <c r="C25" s="5"/>
      <c r="D25" s="5"/>
      <c r="E25" s="6"/>
      <c r="F25" s="51"/>
      <c r="G25" s="51"/>
      <c r="H25" s="52"/>
      <c r="I25" s="52"/>
      <c r="J25" s="61"/>
      <c r="K25" s="57"/>
      <c r="L25" s="4"/>
    </row>
    <row r="26" spans="1:12" ht="27">
      <c r="A26" s="77"/>
      <c r="B26" s="8" t="s">
        <v>31</v>
      </c>
      <c r="C26" s="5"/>
      <c r="D26" s="5"/>
      <c r="E26" s="6"/>
      <c r="F26" s="51"/>
      <c r="G26" s="51"/>
      <c r="H26" s="52"/>
      <c r="I26" s="52"/>
      <c r="J26" s="61"/>
      <c r="K26" s="29"/>
      <c r="L26" s="4"/>
    </row>
    <row r="27" spans="1:12" ht="27">
      <c r="A27" s="77"/>
      <c r="B27" s="8" t="s">
        <v>32</v>
      </c>
      <c r="C27" s="5"/>
      <c r="D27" s="5"/>
      <c r="E27" s="6"/>
      <c r="F27" s="51"/>
      <c r="G27" s="51"/>
      <c r="H27" s="52"/>
      <c r="I27" s="52"/>
      <c r="J27" s="61"/>
      <c r="K27" s="29"/>
      <c r="L27" s="4"/>
    </row>
    <row r="28" spans="1:12" ht="143.25" thickBot="1">
      <c r="A28" s="62" t="s">
        <v>94</v>
      </c>
      <c r="B28" s="31"/>
      <c r="C28" s="31"/>
      <c r="D28" s="31"/>
      <c r="E28" s="32" t="s">
        <v>100</v>
      </c>
      <c r="F28" s="55">
        <v>4000000</v>
      </c>
      <c r="G28" s="55">
        <v>4034000</v>
      </c>
      <c r="H28" s="56">
        <f>+F28/100*120</f>
        <v>4800000</v>
      </c>
      <c r="I28" s="53">
        <f>H28</f>
        <v>4800000</v>
      </c>
      <c r="J28" s="60">
        <f>I28</f>
        <v>4800000</v>
      </c>
      <c r="K28" s="57">
        <f>(H28-F28)/F28</f>
        <v>0.2</v>
      </c>
      <c r="L28" s="34"/>
    </row>
    <row r="29" spans="1:12">
      <c r="A29" s="78" t="s">
        <v>34</v>
      </c>
      <c r="B29" s="79"/>
      <c r="C29" s="79"/>
      <c r="D29" s="79"/>
      <c r="E29" s="79"/>
      <c r="F29" s="79"/>
      <c r="G29" s="79"/>
      <c r="H29" s="79"/>
      <c r="I29" s="79"/>
      <c r="J29" s="79"/>
      <c r="K29" s="79"/>
      <c r="L29" s="79"/>
    </row>
  </sheetData>
  <mergeCells count="22">
    <mergeCell ref="A24:A27"/>
    <mergeCell ref="A29:L29"/>
    <mergeCell ref="A11:A23"/>
    <mergeCell ref="B11:B16"/>
    <mergeCell ref="C11:C12"/>
    <mergeCell ref="C13:C14"/>
    <mergeCell ref="C15:C16"/>
    <mergeCell ref="B17:B20"/>
    <mergeCell ref="C17:C18"/>
    <mergeCell ref="C19:C20"/>
    <mergeCell ref="B21:B23"/>
    <mergeCell ref="F8:L8"/>
    <mergeCell ref="A1:L1"/>
    <mergeCell ref="A2:L2"/>
    <mergeCell ref="A3:L3"/>
    <mergeCell ref="A6:E6"/>
    <mergeCell ref="F6:G6"/>
    <mergeCell ref="A7:D7"/>
    <mergeCell ref="A8:A9"/>
    <mergeCell ref="B8:B9"/>
    <mergeCell ref="C8:D9"/>
    <mergeCell ref="E8:E9"/>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Normal="100" workbookViewId="0">
      <selection activeCell="A29" sqref="A29:L29"/>
    </sheetView>
  </sheetViews>
  <sheetFormatPr defaultRowHeight="15"/>
  <cols>
    <col min="5" max="5" width="41.140625" customWidth="1"/>
    <col min="6" max="6" width="8.42578125" customWidth="1"/>
    <col min="7" max="7" width="9" customWidth="1"/>
    <col min="8" max="8" width="9.42578125" customWidth="1"/>
    <col min="9" max="9" width="9.7109375" customWidth="1"/>
    <col min="10" max="10" width="9.28515625" customWidth="1"/>
    <col min="11" max="11" width="7.140625" style="23" customWidth="1"/>
  </cols>
  <sheetData>
    <row r="1" spans="1:12">
      <c r="A1" s="90" t="s">
        <v>0</v>
      </c>
      <c r="B1" s="90"/>
      <c r="C1" s="90"/>
      <c r="D1" s="90"/>
      <c r="E1" s="90"/>
      <c r="F1" s="90"/>
      <c r="G1" s="90"/>
      <c r="H1" s="90"/>
      <c r="I1" s="90"/>
      <c r="J1" s="90"/>
      <c r="K1" s="90"/>
      <c r="L1" s="90"/>
    </row>
    <row r="2" spans="1:12">
      <c r="A2" s="90" t="s">
        <v>1</v>
      </c>
      <c r="B2" s="90"/>
      <c r="C2" s="90"/>
      <c r="D2" s="90"/>
      <c r="E2" s="90"/>
      <c r="F2" s="90"/>
      <c r="G2" s="90"/>
      <c r="H2" s="90"/>
      <c r="I2" s="90"/>
      <c r="J2" s="90"/>
      <c r="K2" s="90"/>
      <c r="L2" s="90"/>
    </row>
    <row r="3" spans="1:12" ht="18.75">
      <c r="A3" s="91" t="s">
        <v>159</v>
      </c>
      <c r="B3" s="91"/>
      <c r="C3" s="91"/>
      <c r="D3" s="91"/>
      <c r="E3" s="91"/>
      <c r="F3" s="91"/>
      <c r="G3" s="91"/>
      <c r="H3" s="91"/>
      <c r="I3" s="91"/>
      <c r="J3" s="91"/>
      <c r="K3" s="91"/>
      <c r="L3" s="91"/>
    </row>
    <row r="4" spans="1:12">
      <c r="A4" s="1" t="s">
        <v>2</v>
      </c>
      <c r="B4" s="1"/>
      <c r="C4" s="1"/>
      <c r="D4" s="1"/>
      <c r="E4" s="1"/>
      <c r="F4" s="1"/>
      <c r="G4" s="1"/>
    </row>
    <row r="5" spans="1:12">
      <c r="A5" s="1" t="s">
        <v>75</v>
      </c>
      <c r="B5" s="1"/>
      <c r="C5" s="1"/>
      <c r="D5" s="1"/>
      <c r="E5" s="1"/>
      <c r="F5" s="1"/>
      <c r="G5" s="1"/>
    </row>
    <row r="6" spans="1:12">
      <c r="A6" s="92" t="s">
        <v>55</v>
      </c>
      <c r="B6" s="92"/>
      <c r="C6" s="92"/>
      <c r="D6" s="92"/>
      <c r="E6" s="92"/>
      <c r="F6" s="92" t="s">
        <v>67</v>
      </c>
      <c r="G6" s="92"/>
    </row>
    <row r="7" spans="1:12" ht="15.75" thickBot="1">
      <c r="A7" s="94" t="s">
        <v>60</v>
      </c>
      <c r="B7" s="94"/>
      <c r="C7" s="94"/>
      <c r="D7" s="94"/>
    </row>
    <row r="8" spans="1:12" ht="15" customHeight="1">
      <c r="A8" s="81" t="s">
        <v>4</v>
      </c>
      <c r="B8" s="83" t="s">
        <v>5</v>
      </c>
      <c r="C8" s="83" t="s">
        <v>6</v>
      </c>
      <c r="D8" s="83"/>
      <c r="E8" s="85" t="s">
        <v>7</v>
      </c>
      <c r="F8" s="87" t="s">
        <v>37</v>
      </c>
      <c r="G8" s="87"/>
      <c r="H8" s="87"/>
      <c r="I8" s="87"/>
      <c r="J8" s="87"/>
      <c r="K8" s="87"/>
      <c r="L8" s="88"/>
    </row>
    <row r="9" spans="1:12" ht="102">
      <c r="A9" s="82"/>
      <c r="B9" s="84"/>
      <c r="C9" s="84"/>
      <c r="D9" s="84"/>
      <c r="E9" s="86"/>
      <c r="F9" s="16" t="s">
        <v>38</v>
      </c>
      <c r="G9" s="16" t="s">
        <v>39</v>
      </c>
      <c r="H9" s="17" t="s">
        <v>40</v>
      </c>
      <c r="I9" s="17" t="s">
        <v>41</v>
      </c>
      <c r="J9" s="17" t="s">
        <v>42</v>
      </c>
      <c r="K9" s="21" t="s">
        <v>8</v>
      </c>
      <c r="L9" s="18" t="s">
        <v>9</v>
      </c>
    </row>
    <row r="10" spans="1:12">
      <c r="A10" s="39">
        <v>1</v>
      </c>
      <c r="B10" s="40">
        <v>2</v>
      </c>
      <c r="C10" s="40">
        <v>3</v>
      </c>
      <c r="D10" s="41">
        <v>4</v>
      </c>
      <c r="E10" s="40">
        <v>5</v>
      </c>
      <c r="F10" s="40">
        <v>6</v>
      </c>
      <c r="G10" s="40">
        <v>7</v>
      </c>
      <c r="H10" s="27">
        <v>8</v>
      </c>
      <c r="I10" s="27">
        <v>9</v>
      </c>
      <c r="J10" s="27">
        <v>10</v>
      </c>
      <c r="K10" s="27">
        <v>11</v>
      </c>
      <c r="L10" s="26">
        <v>12</v>
      </c>
    </row>
    <row r="11" spans="1:12" ht="68.25" thickBot="1">
      <c r="A11" s="77" t="s">
        <v>10</v>
      </c>
      <c r="B11" s="96" t="s">
        <v>160</v>
      </c>
      <c r="C11" s="79" t="s">
        <v>11</v>
      </c>
      <c r="D11" s="6" t="s">
        <v>12</v>
      </c>
      <c r="E11" s="12" t="s">
        <v>107</v>
      </c>
      <c r="F11" s="51">
        <v>4000000</v>
      </c>
      <c r="G11" s="51">
        <v>4046000</v>
      </c>
      <c r="H11" s="52">
        <f>+F11/100*140</f>
        <v>5600000</v>
      </c>
      <c r="I11" s="53">
        <f>H11</f>
        <v>5600000</v>
      </c>
      <c r="J11" s="53">
        <f>I11</f>
        <v>5600000</v>
      </c>
      <c r="K11" s="57">
        <f>(H11-F11)/F11</f>
        <v>0.4</v>
      </c>
      <c r="L11" s="4"/>
    </row>
    <row r="12" spans="1:12" ht="153.75" thickBot="1">
      <c r="A12" s="77"/>
      <c r="B12" s="97"/>
      <c r="C12" s="79"/>
      <c r="D12" s="6" t="s">
        <v>13</v>
      </c>
      <c r="E12" s="12" t="s">
        <v>108</v>
      </c>
      <c r="F12" s="51">
        <v>4000000</v>
      </c>
      <c r="G12" s="51">
        <v>4054000</v>
      </c>
      <c r="H12" s="52">
        <v>5100000</v>
      </c>
      <c r="I12" s="53">
        <f>H12</f>
        <v>5100000</v>
      </c>
      <c r="J12" s="53">
        <f>I12</f>
        <v>5100000</v>
      </c>
      <c r="K12" s="57">
        <f>(H12-F12)/F12</f>
        <v>0.27500000000000002</v>
      </c>
      <c r="L12" s="4"/>
    </row>
    <row r="13" spans="1:12" ht="67.5">
      <c r="A13" s="77"/>
      <c r="B13" s="97"/>
      <c r="C13" s="79" t="s">
        <v>14</v>
      </c>
      <c r="D13" s="6" t="s">
        <v>12</v>
      </c>
      <c r="E13" s="6"/>
      <c r="F13" s="51"/>
      <c r="G13" s="51"/>
      <c r="H13" s="52"/>
      <c r="I13" s="52"/>
      <c r="J13" s="52"/>
      <c r="K13" s="29"/>
      <c r="L13" s="4"/>
    </row>
    <row r="14" spans="1:12" ht="81">
      <c r="A14" s="77"/>
      <c r="B14" s="97"/>
      <c r="C14" s="79"/>
      <c r="D14" s="6" t="s">
        <v>15</v>
      </c>
      <c r="E14" s="6"/>
      <c r="F14" s="51"/>
      <c r="G14" s="51"/>
      <c r="H14" s="52"/>
      <c r="I14" s="52"/>
      <c r="J14" s="52"/>
      <c r="K14" s="29"/>
      <c r="L14" s="4"/>
    </row>
    <row r="15" spans="1:12" ht="68.25" thickBot="1">
      <c r="A15" s="77"/>
      <c r="B15" s="97"/>
      <c r="C15" s="79" t="s">
        <v>16</v>
      </c>
      <c r="D15" s="6" t="s">
        <v>12</v>
      </c>
      <c r="E15" s="12" t="s">
        <v>109</v>
      </c>
      <c r="F15" s="51">
        <v>4000000</v>
      </c>
      <c r="G15" s="51">
        <v>4061000</v>
      </c>
      <c r="H15" s="52">
        <f>+F15/100*130</f>
        <v>5200000</v>
      </c>
      <c r="I15" s="53">
        <f>H15</f>
        <v>5200000</v>
      </c>
      <c r="J15" s="53">
        <f>I15</f>
        <v>5200000</v>
      </c>
      <c r="K15" s="57">
        <f>(H15-F15)/F15</f>
        <v>0.3</v>
      </c>
      <c r="L15" s="4"/>
    </row>
    <row r="16" spans="1:12" ht="81">
      <c r="A16" s="77"/>
      <c r="B16" s="97"/>
      <c r="C16" s="79"/>
      <c r="D16" s="6" t="s">
        <v>13</v>
      </c>
      <c r="E16" s="6"/>
      <c r="F16" s="51"/>
      <c r="G16" s="51"/>
      <c r="H16" s="52"/>
      <c r="I16" s="52"/>
      <c r="J16" s="52"/>
      <c r="K16" s="29"/>
      <c r="L16" s="4"/>
    </row>
    <row r="17" spans="1:12" ht="306.75" thickBot="1">
      <c r="A17" s="77"/>
      <c r="B17" s="79" t="s">
        <v>17</v>
      </c>
      <c r="C17" s="89" t="s">
        <v>18</v>
      </c>
      <c r="D17" s="8" t="s">
        <v>19</v>
      </c>
      <c r="E17" s="12" t="s">
        <v>110</v>
      </c>
      <c r="F17" s="51">
        <v>2000000</v>
      </c>
      <c r="G17" s="51">
        <v>2034000</v>
      </c>
      <c r="H17" s="52">
        <v>2500000</v>
      </c>
      <c r="I17" s="53">
        <f>H17</f>
        <v>2500000</v>
      </c>
      <c r="J17" s="53">
        <f>I17</f>
        <v>2500000</v>
      </c>
      <c r="K17" s="57">
        <f>(H17-F17)/F17</f>
        <v>0.25</v>
      </c>
      <c r="L17" s="4"/>
    </row>
    <row r="18" spans="1:12" ht="128.25" thickBot="1">
      <c r="A18" s="77"/>
      <c r="B18" s="79"/>
      <c r="C18" s="89"/>
      <c r="D18" s="8" t="s">
        <v>20</v>
      </c>
      <c r="E18" s="12" t="s">
        <v>111</v>
      </c>
      <c r="F18" s="51">
        <v>2000000</v>
      </c>
      <c r="G18" s="51">
        <v>2035000</v>
      </c>
      <c r="H18" s="52">
        <v>2400000</v>
      </c>
      <c r="I18" s="53">
        <f>H18</f>
        <v>2400000</v>
      </c>
      <c r="J18" s="53">
        <f>I18</f>
        <v>2400000</v>
      </c>
      <c r="K18" s="57">
        <f>(H18-F18)/F18</f>
        <v>0.2</v>
      </c>
      <c r="L18" s="4"/>
    </row>
    <row r="19" spans="1:12" ht="27">
      <c r="A19" s="77"/>
      <c r="B19" s="79"/>
      <c r="C19" s="79" t="s">
        <v>21</v>
      </c>
      <c r="D19" s="8" t="s">
        <v>22</v>
      </c>
      <c r="E19" s="6"/>
      <c r="F19" s="51"/>
      <c r="G19" s="51"/>
      <c r="H19" s="52"/>
      <c r="I19" s="52"/>
      <c r="J19" s="52"/>
      <c r="K19" s="29"/>
      <c r="L19" s="4"/>
    </row>
    <row r="20" spans="1:12" ht="27">
      <c r="A20" s="77"/>
      <c r="B20" s="79"/>
      <c r="C20" s="79"/>
      <c r="D20" s="8" t="s">
        <v>23</v>
      </c>
      <c r="E20" s="6"/>
      <c r="F20" s="51"/>
      <c r="G20" s="51"/>
      <c r="H20" s="52"/>
      <c r="I20" s="52"/>
      <c r="J20" s="52"/>
      <c r="K20" s="29"/>
      <c r="L20" s="4"/>
    </row>
    <row r="21" spans="1:12">
      <c r="A21" s="77"/>
      <c r="B21" s="100" t="s">
        <v>82</v>
      </c>
      <c r="C21" s="8" t="s">
        <v>25</v>
      </c>
      <c r="D21" s="7"/>
      <c r="E21" s="6"/>
      <c r="F21" s="51"/>
      <c r="G21" s="51"/>
      <c r="H21" s="52"/>
      <c r="I21" s="52"/>
      <c r="J21" s="52"/>
      <c r="K21" s="29"/>
      <c r="L21" s="4"/>
    </row>
    <row r="22" spans="1:12" ht="25.5">
      <c r="A22" s="77"/>
      <c r="B22" s="100"/>
      <c r="C22" s="9" t="s">
        <v>26</v>
      </c>
      <c r="D22" s="7"/>
      <c r="E22" s="6"/>
      <c r="F22" s="51"/>
      <c r="G22" s="51"/>
      <c r="H22" s="52"/>
      <c r="I22" s="52"/>
      <c r="J22" s="52"/>
      <c r="K22" s="29"/>
      <c r="L22" s="4"/>
    </row>
    <row r="23" spans="1:12" ht="59.25" customHeight="1">
      <c r="A23" s="77"/>
      <c r="B23" s="100"/>
      <c r="C23" s="8" t="s">
        <v>27</v>
      </c>
      <c r="D23" s="6"/>
      <c r="E23" s="6"/>
      <c r="F23" s="51"/>
      <c r="G23" s="51"/>
      <c r="H23" s="52"/>
      <c r="I23" s="52"/>
      <c r="J23" s="52"/>
      <c r="K23" s="29"/>
      <c r="L23" s="4"/>
    </row>
    <row r="24" spans="1:12" ht="228" customHeight="1" thickBot="1">
      <c r="A24" s="77" t="s">
        <v>28</v>
      </c>
      <c r="B24" s="8" t="s">
        <v>29</v>
      </c>
      <c r="C24" s="5"/>
      <c r="D24" s="5"/>
      <c r="E24" s="12" t="s">
        <v>112</v>
      </c>
      <c r="F24" s="51">
        <v>3000000</v>
      </c>
      <c r="G24" s="51">
        <v>3043000</v>
      </c>
      <c r="H24" s="52">
        <v>4000000</v>
      </c>
      <c r="I24" s="53">
        <f>H24</f>
        <v>4000000</v>
      </c>
      <c r="J24" s="53">
        <f>I24</f>
        <v>4000000</v>
      </c>
      <c r="K24" s="57">
        <f>(H24-F24)/F24</f>
        <v>0.33333333333333331</v>
      </c>
      <c r="L24" s="4"/>
    </row>
    <row r="25" spans="1:12" ht="27">
      <c r="A25" s="77"/>
      <c r="B25" s="8" t="s">
        <v>30</v>
      </c>
      <c r="C25" s="5"/>
      <c r="D25" s="5"/>
      <c r="E25" s="6"/>
      <c r="F25" s="51"/>
      <c r="G25" s="51"/>
      <c r="H25" s="52"/>
      <c r="I25" s="52"/>
      <c r="J25" s="52"/>
      <c r="K25" s="29"/>
      <c r="L25" s="4"/>
    </row>
    <row r="26" spans="1:12" ht="27">
      <c r="A26" s="77"/>
      <c r="B26" s="8" t="s">
        <v>31</v>
      </c>
      <c r="C26" s="5"/>
      <c r="D26" s="5"/>
      <c r="E26" s="6"/>
      <c r="F26" s="51"/>
      <c r="G26" s="51"/>
      <c r="H26" s="52"/>
      <c r="I26" s="52"/>
      <c r="J26" s="52"/>
      <c r="K26" s="29"/>
      <c r="L26" s="4"/>
    </row>
    <row r="27" spans="1:12">
      <c r="A27" s="77"/>
      <c r="B27" s="8" t="s">
        <v>32</v>
      </c>
      <c r="C27" s="5"/>
      <c r="D27" s="5"/>
      <c r="E27" s="6"/>
      <c r="F27" s="51"/>
      <c r="G27" s="51"/>
      <c r="H27" s="52"/>
      <c r="I27" s="52"/>
      <c r="J27" s="52"/>
      <c r="K27" s="29"/>
      <c r="L27" s="4"/>
    </row>
    <row r="28" spans="1:12" ht="281.25" thickBot="1">
      <c r="A28" s="30" t="s">
        <v>33</v>
      </c>
      <c r="B28" s="31"/>
      <c r="C28" s="31"/>
      <c r="D28" s="31"/>
      <c r="E28" s="32" t="s">
        <v>113</v>
      </c>
      <c r="F28" s="55">
        <v>1500000</v>
      </c>
      <c r="G28" s="55">
        <v>1547000</v>
      </c>
      <c r="H28" s="56">
        <v>2000000</v>
      </c>
      <c r="I28" s="53">
        <f>H28</f>
        <v>2000000</v>
      </c>
      <c r="J28" s="53">
        <f>I28</f>
        <v>2000000</v>
      </c>
      <c r="K28" s="57">
        <f>(H28-F28)/F28</f>
        <v>0.33333333333333331</v>
      </c>
      <c r="L28" s="34"/>
    </row>
    <row r="29" spans="1:12">
      <c r="A29" s="78" t="s">
        <v>34</v>
      </c>
      <c r="B29" s="79"/>
      <c r="C29" s="79"/>
      <c r="D29" s="79"/>
      <c r="E29" s="79"/>
      <c r="F29" s="79"/>
      <c r="G29" s="79"/>
      <c r="H29" s="79"/>
      <c r="I29" s="79"/>
      <c r="J29" s="79"/>
      <c r="K29" s="79"/>
      <c r="L29" s="79"/>
    </row>
  </sheetData>
  <mergeCells count="22">
    <mergeCell ref="A24:A27"/>
    <mergeCell ref="A29:L29"/>
    <mergeCell ref="A11:A23"/>
    <mergeCell ref="B11:B16"/>
    <mergeCell ref="C11:C12"/>
    <mergeCell ref="C13:C14"/>
    <mergeCell ref="C15:C16"/>
    <mergeCell ref="B17:B20"/>
    <mergeCell ref="C17:C18"/>
    <mergeCell ref="C19:C20"/>
    <mergeCell ref="B21:B23"/>
    <mergeCell ref="F8:L8"/>
    <mergeCell ref="A1:L1"/>
    <mergeCell ref="A2:L2"/>
    <mergeCell ref="A3:L3"/>
    <mergeCell ref="A6:E6"/>
    <mergeCell ref="F6:G6"/>
    <mergeCell ref="A7:D7"/>
    <mergeCell ref="A8:A9"/>
    <mergeCell ref="B8:B9"/>
    <mergeCell ref="C8:D9"/>
    <mergeCell ref="E8:E9"/>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H33" sqref="H33"/>
    </sheetView>
  </sheetViews>
  <sheetFormatPr defaultRowHeight="15"/>
  <cols>
    <col min="5" max="5" width="36.85546875" customWidth="1"/>
    <col min="6" max="6" width="9.140625" customWidth="1"/>
    <col min="7" max="7" width="10.140625" customWidth="1"/>
    <col min="8" max="9" width="10.28515625" customWidth="1"/>
    <col min="10" max="10" width="11.28515625" customWidth="1"/>
    <col min="11" max="11" width="7.42578125" style="23" customWidth="1"/>
  </cols>
  <sheetData>
    <row r="1" spans="1:12">
      <c r="A1" s="90" t="s">
        <v>0</v>
      </c>
      <c r="B1" s="90"/>
      <c r="C1" s="90"/>
      <c r="D1" s="90"/>
      <c r="E1" s="90"/>
      <c r="F1" s="90"/>
      <c r="G1" s="90"/>
      <c r="H1" s="90"/>
      <c r="I1" s="90"/>
      <c r="J1" s="90"/>
      <c r="K1" s="90"/>
      <c r="L1" s="90"/>
    </row>
    <row r="2" spans="1:12">
      <c r="A2" s="90" t="s">
        <v>1</v>
      </c>
      <c r="B2" s="90"/>
      <c r="C2" s="90"/>
      <c r="D2" s="90"/>
      <c r="E2" s="90"/>
      <c r="F2" s="90"/>
      <c r="G2" s="90"/>
      <c r="H2" s="90"/>
      <c r="I2" s="90"/>
      <c r="J2" s="90"/>
      <c r="K2" s="90"/>
      <c r="L2" s="90"/>
    </row>
    <row r="3" spans="1:12" ht="18.75">
      <c r="A3" s="91" t="s">
        <v>159</v>
      </c>
      <c r="B3" s="91"/>
      <c r="C3" s="91"/>
      <c r="D3" s="91"/>
      <c r="E3" s="91"/>
      <c r="F3" s="91"/>
      <c r="G3" s="91"/>
      <c r="H3" s="91"/>
      <c r="I3" s="91"/>
      <c r="J3" s="91"/>
      <c r="K3" s="91"/>
      <c r="L3" s="91"/>
    </row>
    <row r="4" spans="1:12">
      <c r="A4" s="1" t="s">
        <v>2</v>
      </c>
      <c r="B4" s="1"/>
      <c r="C4" s="1"/>
      <c r="D4" s="1"/>
      <c r="E4" s="1"/>
      <c r="F4" s="1"/>
      <c r="G4" s="1"/>
    </row>
    <row r="5" spans="1:12">
      <c r="A5" s="1" t="s">
        <v>75</v>
      </c>
      <c r="B5" s="1"/>
      <c r="C5" s="1"/>
      <c r="D5" s="1"/>
      <c r="E5" s="1"/>
      <c r="F5" s="1"/>
      <c r="G5" s="1"/>
    </row>
    <row r="6" spans="1:12">
      <c r="A6" s="92" t="s">
        <v>55</v>
      </c>
      <c r="B6" s="92"/>
      <c r="C6" s="92"/>
      <c r="D6" s="92"/>
      <c r="E6" s="92"/>
      <c r="F6" s="92" t="s">
        <v>73</v>
      </c>
      <c r="G6" s="92"/>
    </row>
    <row r="7" spans="1:12" ht="15.75" thickBot="1">
      <c r="A7" s="94" t="s">
        <v>61</v>
      </c>
      <c r="B7" s="94"/>
      <c r="C7" s="94"/>
      <c r="D7" s="94"/>
    </row>
    <row r="8" spans="1:12" ht="15" customHeight="1">
      <c r="A8" s="81" t="s">
        <v>4</v>
      </c>
      <c r="B8" s="83" t="s">
        <v>5</v>
      </c>
      <c r="C8" s="83" t="s">
        <v>6</v>
      </c>
      <c r="D8" s="83"/>
      <c r="E8" s="85" t="s">
        <v>7</v>
      </c>
      <c r="F8" s="87" t="s">
        <v>37</v>
      </c>
      <c r="G8" s="87"/>
      <c r="H8" s="87"/>
      <c r="I8" s="87"/>
      <c r="J8" s="87"/>
      <c r="K8" s="87"/>
      <c r="L8" s="88"/>
    </row>
    <row r="9" spans="1:12" ht="89.25">
      <c r="A9" s="82"/>
      <c r="B9" s="84"/>
      <c r="C9" s="84"/>
      <c r="D9" s="84"/>
      <c r="E9" s="86"/>
      <c r="F9" s="16" t="s">
        <v>38</v>
      </c>
      <c r="G9" s="16" t="s">
        <v>39</v>
      </c>
      <c r="H9" s="17" t="s">
        <v>40</v>
      </c>
      <c r="I9" s="17" t="s">
        <v>41</v>
      </c>
      <c r="J9" s="17" t="s">
        <v>42</v>
      </c>
      <c r="K9" s="21" t="s">
        <v>8</v>
      </c>
      <c r="L9" s="18" t="s">
        <v>9</v>
      </c>
    </row>
    <row r="10" spans="1:12">
      <c r="A10" s="39">
        <v>1</v>
      </c>
      <c r="B10" s="40">
        <v>2</v>
      </c>
      <c r="C10" s="40">
        <v>3</v>
      </c>
      <c r="D10" s="41">
        <v>4</v>
      </c>
      <c r="E10" s="40">
        <v>5</v>
      </c>
      <c r="F10" s="40">
        <v>6</v>
      </c>
      <c r="G10" s="40">
        <v>7</v>
      </c>
      <c r="H10" s="27">
        <v>8</v>
      </c>
      <c r="I10" s="27">
        <v>9</v>
      </c>
      <c r="J10" s="27">
        <v>10</v>
      </c>
      <c r="K10" s="27">
        <v>11</v>
      </c>
      <c r="L10" s="26">
        <v>12</v>
      </c>
    </row>
    <row r="11" spans="1:12" ht="68.25" thickBot="1">
      <c r="A11" s="77" t="s">
        <v>10</v>
      </c>
      <c r="B11" s="96" t="s">
        <v>160</v>
      </c>
      <c r="C11" s="79" t="s">
        <v>11</v>
      </c>
      <c r="D11" s="6" t="s">
        <v>12</v>
      </c>
      <c r="E11" s="12" t="s">
        <v>130</v>
      </c>
      <c r="F11" s="46">
        <v>5000000</v>
      </c>
      <c r="G11" s="46"/>
      <c r="H11" s="47">
        <f>+F11/100*140</f>
        <v>7000000</v>
      </c>
      <c r="I11" s="48">
        <f>H11</f>
        <v>7000000</v>
      </c>
      <c r="J11" s="75">
        <f>I11</f>
        <v>7000000</v>
      </c>
      <c r="K11" s="57">
        <f>(H11-F11)/F11</f>
        <v>0.4</v>
      </c>
      <c r="L11" s="36"/>
    </row>
    <row r="12" spans="1:12" ht="81.75" thickBot="1">
      <c r="A12" s="77"/>
      <c r="B12" s="97"/>
      <c r="C12" s="79"/>
      <c r="D12" s="6" t="s">
        <v>13</v>
      </c>
      <c r="E12" s="12" t="s">
        <v>131</v>
      </c>
      <c r="F12" s="46">
        <v>3000000</v>
      </c>
      <c r="G12" s="46">
        <v>3034000</v>
      </c>
      <c r="H12" s="47">
        <v>6000000</v>
      </c>
      <c r="I12" s="48">
        <f>H12</f>
        <v>6000000</v>
      </c>
      <c r="J12" s="75">
        <f>I12</f>
        <v>6000000</v>
      </c>
      <c r="K12" s="57">
        <f>(H12-F12)/F12</f>
        <v>1</v>
      </c>
      <c r="L12" s="36"/>
    </row>
    <row r="13" spans="1:12" ht="67.5">
      <c r="A13" s="77"/>
      <c r="B13" s="97"/>
      <c r="C13" s="79" t="s">
        <v>14</v>
      </c>
      <c r="D13" s="6" t="s">
        <v>12</v>
      </c>
      <c r="E13" s="12" t="s">
        <v>43</v>
      </c>
      <c r="F13" s="46"/>
      <c r="G13" s="46"/>
      <c r="H13" s="47"/>
      <c r="I13" s="47"/>
      <c r="J13" s="76"/>
      <c r="K13" s="29"/>
      <c r="L13" s="36"/>
    </row>
    <row r="14" spans="1:12" ht="81">
      <c r="A14" s="77"/>
      <c r="B14" s="97"/>
      <c r="C14" s="79"/>
      <c r="D14" s="6" t="s">
        <v>15</v>
      </c>
      <c r="E14" s="44"/>
      <c r="F14" s="46"/>
      <c r="G14" s="46"/>
      <c r="H14" s="47"/>
      <c r="I14" s="47"/>
      <c r="J14" s="76"/>
      <c r="K14" s="29"/>
      <c r="L14" s="36"/>
    </row>
    <row r="15" spans="1:12" ht="68.25" thickBot="1">
      <c r="A15" s="77"/>
      <c r="B15" s="97"/>
      <c r="C15" s="79" t="s">
        <v>16</v>
      </c>
      <c r="D15" s="6" t="s">
        <v>12</v>
      </c>
      <c r="E15" s="12" t="s">
        <v>132</v>
      </c>
      <c r="F15" s="46">
        <v>5000000</v>
      </c>
      <c r="G15" s="46">
        <v>5016000</v>
      </c>
      <c r="H15" s="47">
        <v>6000000</v>
      </c>
      <c r="I15" s="48">
        <f>H15</f>
        <v>6000000</v>
      </c>
      <c r="J15" s="75">
        <f>I15</f>
        <v>6000000</v>
      </c>
      <c r="K15" s="57">
        <f>(H15-F15)/F15</f>
        <v>0.2</v>
      </c>
      <c r="L15" s="36"/>
    </row>
    <row r="16" spans="1:12" ht="81">
      <c r="A16" s="77"/>
      <c r="B16" s="97"/>
      <c r="C16" s="79"/>
      <c r="D16" s="6" t="s">
        <v>13</v>
      </c>
      <c r="E16" s="12" t="s">
        <v>43</v>
      </c>
      <c r="F16" s="46"/>
      <c r="G16" s="46"/>
      <c r="H16" s="47"/>
      <c r="I16" s="47"/>
      <c r="J16" s="76"/>
      <c r="K16" s="29"/>
      <c r="L16" s="36"/>
    </row>
    <row r="17" spans="1:12" ht="408.95" customHeight="1" thickBot="1">
      <c r="A17" s="77"/>
      <c r="B17" s="79" t="s">
        <v>17</v>
      </c>
      <c r="C17" s="89" t="s">
        <v>18</v>
      </c>
      <c r="D17" s="8" t="s">
        <v>19</v>
      </c>
      <c r="E17" s="12" t="s">
        <v>133</v>
      </c>
      <c r="F17" s="46">
        <v>2000000</v>
      </c>
      <c r="G17" s="46">
        <v>2018000</v>
      </c>
      <c r="H17" s="47">
        <f>+F17/100*125</f>
        <v>2500000</v>
      </c>
      <c r="I17" s="48">
        <f t="shared" ref="I17:J20" si="0">H17</f>
        <v>2500000</v>
      </c>
      <c r="J17" s="75">
        <f t="shared" si="0"/>
        <v>2500000</v>
      </c>
      <c r="K17" s="57">
        <f>(H17-F17)/F17</f>
        <v>0.25</v>
      </c>
      <c r="L17" s="36"/>
    </row>
    <row r="18" spans="1:12" ht="294" thickBot="1">
      <c r="A18" s="77"/>
      <c r="B18" s="79"/>
      <c r="C18" s="89"/>
      <c r="D18" s="45" t="s">
        <v>19</v>
      </c>
      <c r="E18" s="69" t="s">
        <v>134</v>
      </c>
      <c r="F18" s="46">
        <v>2000000</v>
      </c>
      <c r="G18" s="46">
        <v>2018000</v>
      </c>
      <c r="H18" s="47">
        <f>+F18/100*125</f>
        <v>2500000</v>
      </c>
      <c r="I18" s="48">
        <f t="shared" si="0"/>
        <v>2500000</v>
      </c>
      <c r="J18" s="75">
        <f t="shared" si="0"/>
        <v>2500000</v>
      </c>
      <c r="K18" s="57">
        <f>(H18-F18)/F18</f>
        <v>0.25</v>
      </c>
      <c r="L18" s="36"/>
    </row>
    <row r="19" spans="1:12" ht="306.75" thickBot="1">
      <c r="A19" s="77"/>
      <c r="B19" s="79"/>
      <c r="C19" s="89"/>
      <c r="D19" s="45" t="s">
        <v>19</v>
      </c>
      <c r="E19" s="69" t="s">
        <v>135</v>
      </c>
      <c r="F19" s="46">
        <v>2000000</v>
      </c>
      <c r="G19" s="46">
        <v>2018000</v>
      </c>
      <c r="H19" s="47">
        <f>+F19/100*125</f>
        <v>2500000</v>
      </c>
      <c r="I19" s="48">
        <f t="shared" si="0"/>
        <v>2500000</v>
      </c>
      <c r="J19" s="75">
        <f t="shared" si="0"/>
        <v>2500000</v>
      </c>
      <c r="K19" s="57">
        <f>(H19-F19)/F19</f>
        <v>0.25</v>
      </c>
      <c r="L19" s="36"/>
    </row>
    <row r="20" spans="1:12" ht="255.75" thickBot="1">
      <c r="A20" s="77"/>
      <c r="B20" s="79"/>
      <c r="C20" s="89"/>
      <c r="D20" s="45" t="s">
        <v>19</v>
      </c>
      <c r="E20" s="69" t="s">
        <v>136</v>
      </c>
      <c r="F20" s="46">
        <v>2000000</v>
      </c>
      <c r="G20" s="46">
        <v>2018000</v>
      </c>
      <c r="H20" s="47">
        <f>+F20/100*125</f>
        <v>2500000</v>
      </c>
      <c r="I20" s="48">
        <f t="shared" si="0"/>
        <v>2500000</v>
      </c>
      <c r="J20" s="75">
        <f t="shared" si="0"/>
        <v>2500000</v>
      </c>
      <c r="K20" s="57">
        <f>(H20-F20)/F20</f>
        <v>0.25</v>
      </c>
      <c r="L20" s="36"/>
    </row>
    <row r="21" spans="1:12" ht="27">
      <c r="A21" s="77"/>
      <c r="B21" s="79"/>
      <c r="C21" s="89"/>
      <c r="D21" s="8" t="s">
        <v>20</v>
      </c>
      <c r="E21" s="44"/>
      <c r="F21" s="46"/>
      <c r="G21" s="46"/>
      <c r="H21" s="47"/>
      <c r="I21" s="47"/>
      <c r="J21" s="76"/>
      <c r="K21" s="29"/>
      <c r="L21" s="36"/>
    </row>
    <row r="22" spans="1:12" ht="27">
      <c r="A22" s="77"/>
      <c r="B22" s="79"/>
      <c r="C22" s="79" t="s">
        <v>21</v>
      </c>
      <c r="D22" s="8" t="s">
        <v>22</v>
      </c>
      <c r="E22" s="12" t="s">
        <v>43</v>
      </c>
      <c r="F22" s="46"/>
      <c r="G22" s="46"/>
      <c r="H22" s="47"/>
      <c r="I22" s="47"/>
      <c r="J22" s="76"/>
      <c r="K22" s="29"/>
      <c r="L22" s="36"/>
    </row>
    <row r="23" spans="1:12" ht="27">
      <c r="A23" s="77"/>
      <c r="B23" s="79"/>
      <c r="C23" s="79"/>
      <c r="D23" s="8" t="s">
        <v>23</v>
      </c>
      <c r="E23" s="12" t="s">
        <v>43</v>
      </c>
      <c r="F23" s="46"/>
      <c r="G23" s="46"/>
      <c r="H23" s="47"/>
      <c r="I23" s="47"/>
      <c r="J23" s="76"/>
      <c r="K23" s="29"/>
      <c r="L23" s="36"/>
    </row>
    <row r="24" spans="1:12">
      <c r="A24" s="77"/>
      <c r="B24" s="100" t="s">
        <v>82</v>
      </c>
      <c r="C24" s="8" t="s">
        <v>25</v>
      </c>
      <c r="D24" s="7"/>
      <c r="E24" s="12" t="s">
        <v>43</v>
      </c>
      <c r="F24" s="46"/>
      <c r="G24" s="46"/>
      <c r="H24" s="47"/>
      <c r="I24" s="47"/>
      <c r="J24" s="76"/>
      <c r="K24" s="29"/>
      <c r="L24" s="36"/>
    </row>
    <row r="25" spans="1:12" ht="25.5">
      <c r="A25" s="77"/>
      <c r="B25" s="100"/>
      <c r="C25" s="9" t="s">
        <v>26</v>
      </c>
      <c r="D25" s="7"/>
      <c r="E25" s="12" t="s">
        <v>43</v>
      </c>
      <c r="F25" s="46"/>
      <c r="G25" s="46"/>
      <c r="H25" s="47"/>
      <c r="I25" s="47"/>
      <c r="J25" s="76"/>
      <c r="K25" s="29"/>
      <c r="L25" s="36"/>
    </row>
    <row r="26" spans="1:12" ht="50.25" customHeight="1">
      <c r="A26" s="77"/>
      <c r="B26" s="100"/>
      <c r="C26" s="8" t="s">
        <v>27</v>
      </c>
      <c r="D26" s="6"/>
      <c r="E26" s="12" t="s">
        <v>43</v>
      </c>
      <c r="F26" s="46"/>
      <c r="G26" s="46"/>
      <c r="H26" s="47"/>
      <c r="I26" s="47"/>
      <c r="J26" s="76"/>
      <c r="K26" s="29"/>
      <c r="L26" s="36"/>
    </row>
    <row r="27" spans="1:12" ht="281.25" thickBot="1">
      <c r="A27" s="77" t="s">
        <v>28</v>
      </c>
      <c r="B27" s="8" t="s">
        <v>29</v>
      </c>
      <c r="C27" s="5"/>
      <c r="D27" s="5"/>
      <c r="E27" s="12" t="s">
        <v>137</v>
      </c>
      <c r="F27" s="46">
        <v>5000000</v>
      </c>
      <c r="G27" s="46">
        <v>5023000</v>
      </c>
      <c r="H27" s="47">
        <f>+F27/100*130</f>
        <v>6500000</v>
      </c>
      <c r="I27" s="48">
        <f>H27</f>
        <v>6500000</v>
      </c>
      <c r="J27" s="75">
        <f>I27</f>
        <v>6500000</v>
      </c>
      <c r="K27" s="57">
        <f>(H27-F27)/F27</f>
        <v>0.3</v>
      </c>
      <c r="L27" s="36"/>
    </row>
    <row r="28" spans="1:12" ht="243" thickBot="1">
      <c r="A28" s="77"/>
      <c r="B28" s="45" t="s">
        <v>29</v>
      </c>
      <c r="C28" s="5"/>
      <c r="D28" s="5"/>
      <c r="E28" s="12" t="s">
        <v>138</v>
      </c>
      <c r="F28" s="46">
        <v>5000000</v>
      </c>
      <c r="G28" s="46">
        <v>5023000</v>
      </c>
      <c r="H28" s="47">
        <f>+F28/100*130</f>
        <v>6500000</v>
      </c>
      <c r="I28" s="48">
        <f>H28</f>
        <v>6500000</v>
      </c>
      <c r="J28" s="75">
        <f>I28</f>
        <v>6500000</v>
      </c>
      <c r="K28" s="57">
        <f>(H28-F28)/F28</f>
        <v>0.3</v>
      </c>
      <c r="L28" s="36"/>
    </row>
    <row r="29" spans="1:12" ht="27">
      <c r="A29" s="77"/>
      <c r="B29" s="8" t="s">
        <v>30</v>
      </c>
      <c r="C29" s="5"/>
      <c r="D29" s="5"/>
      <c r="E29" s="12" t="s">
        <v>43</v>
      </c>
      <c r="F29" s="46"/>
      <c r="G29" s="46"/>
      <c r="H29" s="47"/>
      <c r="I29" s="47"/>
      <c r="J29" s="76"/>
      <c r="K29" s="29"/>
      <c r="L29" s="36"/>
    </row>
    <row r="30" spans="1:12" ht="27">
      <c r="A30" s="77"/>
      <c r="B30" s="8" t="s">
        <v>31</v>
      </c>
      <c r="C30" s="5"/>
      <c r="D30" s="5"/>
      <c r="E30" s="12" t="s">
        <v>43</v>
      </c>
      <c r="F30" s="46"/>
      <c r="G30" s="46"/>
      <c r="H30" s="47"/>
      <c r="I30" s="47"/>
      <c r="J30" s="76"/>
      <c r="K30" s="29"/>
      <c r="L30" s="36"/>
    </row>
    <row r="31" spans="1:12">
      <c r="A31" s="77"/>
      <c r="B31" s="8" t="s">
        <v>32</v>
      </c>
      <c r="C31" s="5"/>
      <c r="D31" s="5"/>
      <c r="E31" s="12" t="s">
        <v>43</v>
      </c>
      <c r="F31" s="46"/>
      <c r="G31" s="46"/>
      <c r="H31" s="47"/>
      <c r="I31" s="47"/>
      <c r="J31" s="76"/>
      <c r="K31" s="29"/>
      <c r="L31" s="36"/>
    </row>
    <row r="32" spans="1:12" ht="230.25" thickBot="1">
      <c r="A32" s="10" t="s">
        <v>33</v>
      </c>
      <c r="B32" s="71"/>
      <c r="C32" s="72"/>
      <c r="D32" s="72"/>
      <c r="E32" s="12" t="s">
        <v>140</v>
      </c>
      <c r="F32" s="46">
        <v>2000000</v>
      </c>
      <c r="G32" s="46">
        <v>2031000</v>
      </c>
      <c r="H32" s="74">
        <f t="shared" ref="H32" si="1">+F32/100*120</f>
        <v>2400000</v>
      </c>
      <c r="I32" s="48">
        <f>H32</f>
        <v>2400000</v>
      </c>
      <c r="J32" s="75">
        <f>I32</f>
        <v>2400000</v>
      </c>
      <c r="K32" s="57">
        <f>(H32-F32)/F32</f>
        <v>0.2</v>
      </c>
      <c r="L32" s="38"/>
    </row>
    <row r="33" spans="1:12" ht="294" thickBot="1">
      <c r="A33" s="10" t="s">
        <v>33</v>
      </c>
      <c r="B33" s="11"/>
      <c r="C33" s="11"/>
      <c r="D33" s="11"/>
      <c r="E33" s="12" t="s">
        <v>139</v>
      </c>
      <c r="F33" s="46">
        <v>2000000</v>
      </c>
      <c r="G33" s="46">
        <v>2031000</v>
      </c>
      <c r="H33" s="74">
        <f t="shared" ref="H33" si="2">+F33/100*120</f>
        <v>2400000</v>
      </c>
      <c r="I33" s="48">
        <f>H33</f>
        <v>2400000</v>
      </c>
      <c r="J33" s="75">
        <f>I33</f>
        <v>2400000</v>
      </c>
      <c r="K33" s="57">
        <f>(H33-F33)/F33</f>
        <v>0.2</v>
      </c>
      <c r="L33" s="37"/>
    </row>
    <row r="34" spans="1:12">
      <c r="A34" s="101" t="s">
        <v>34</v>
      </c>
      <c r="B34" s="102"/>
      <c r="C34" s="102"/>
      <c r="D34" s="102"/>
      <c r="E34" s="102"/>
      <c r="F34" s="102"/>
      <c r="G34" s="102"/>
      <c r="H34" s="102"/>
      <c r="I34" s="102"/>
      <c r="J34" s="102"/>
      <c r="K34" s="102"/>
      <c r="L34" s="102"/>
    </row>
  </sheetData>
  <mergeCells count="22">
    <mergeCell ref="A27:A31"/>
    <mergeCell ref="A34:L34"/>
    <mergeCell ref="A11:A26"/>
    <mergeCell ref="B11:B16"/>
    <mergeCell ref="C11:C12"/>
    <mergeCell ref="C13:C14"/>
    <mergeCell ref="C15:C16"/>
    <mergeCell ref="B17:B23"/>
    <mergeCell ref="C17:C21"/>
    <mergeCell ref="C22:C23"/>
    <mergeCell ref="B24:B26"/>
    <mergeCell ref="F8:L8"/>
    <mergeCell ref="A1:L1"/>
    <mergeCell ref="A2:L2"/>
    <mergeCell ref="A3:L3"/>
    <mergeCell ref="A6:E6"/>
    <mergeCell ref="F6:G6"/>
    <mergeCell ref="A7:D7"/>
    <mergeCell ref="A8:A9"/>
    <mergeCell ref="B8:B9"/>
    <mergeCell ref="C8:D9"/>
    <mergeCell ref="E8:E9"/>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zoomScaleNormal="100" workbookViewId="0">
      <selection activeCell="A33" sqref="A33:L33"/>
    </sheetView>
  </sheetViews>
  <sheetFormatPr defaultRowHeight="15"/>
  <cols>
    <col min="1" max="1" width="7" customWidth="1"/>
    <col min="5" max="5" width="38.28515625" customWidth="1"/>
    <col min="6" max="6" width="8.7109375" customWidth="1"/>
    <col min="7" max="7" width="9.28515625" customWidth="1"/>
    <col min="8" max="8" width="9.85546875" customWidth="1"/>
    <col min="9" max="9" width="10" customWidth="1"/>
    <col min="10" max="10" width="9.7109375" customWidth="1"/>
    <col min="11" max="11" width="8.28515625" style="23" customWidth="1"/>
  </cols>
  <sheetData>
    <row r="1" spans="1:12">
      <c r="A1" s="90" t="s">
        <v>0</v>
      </c>
      <c r="B1" s="90"/>
      <c r="C1" s="90"/>
      <c r="D1" s="90"/>
      <c r="E1" s="90"/>
      <c r="F1" s="90"/>
      <c r="G1" s="90"/>
      <c r="H1" s="90"/>
      <c r="I1" s="90"/>
      <c r="J1" s="90"/>
      <c r="K1" s="90"/>
      <c r="L1" s="90"/>
    </row>
    <row r="2" spans="1:12">
      <c r="A2" s="90" t="s">
        <v>1</v>
      </c>
      <c r="B2" s="90"/>
      <c r="C2" s="90"/>
      <c r="D2" s="90"/>
      <c r="E2" s="90"/>
      <c r="F2" s="90"/>
      <c r="G2" s="90"/>
      <c r="H2" s="90"/>
      <c r="I2" s="90"/>
      <c r="J2" s="90"/>
      <c r="K2" s="90"/>
      <c r="L2" s="90"/>
    </row>
    <row r="3" spans="1:12" ht="18.75">
      <c r="A3" s="91" t="s">
        <v>159</v>
      </c>
      <c r="B3" s="91"/>
      <c r="C3" s="91"/>
      <c r="D3" s="91"/>
      <c r="E3" s="91"/>
      <c r="F3" s="91"/>
      <c r="G3" s="91"/>
      <c r="H3" s="91"/>
      <c r="I3" s="91"/>
      <c r="J3" s="91"/>
      <c r="K3" s="91"/>
      <c r="L3" s="91"/>
    </row>
    <row r="4" spans="1:12">
      <c r="A4" s="1" t="s">
        <v>2</v>
      </c>
      <c r="B4" s="1"/>
      <c r="C4" s="1"/>
      <c r="D4" s="1"/>
      <c r="E4" s="1"/>
      <c r="F4" s="1"/>
      <c r="G4" s="1"/>
    </row>
    <row r="5" spans="1:12">
      <c r="A5" s="1" t="s">
        <v>3</v>
      </c>
      <c r="B5" s="1"/>
      <c r="C5" s="1"/>
      <c r="D5" s="1"/>
      <c r="E5" s="1"/>
      <c r="F5" s="1"/>
      <c r="G5" s="1"/>
    </row>
    <row r="6" spans="1:12">
      <c r="A6" s="92" t="s">
        <v>55</v>
      </c>
      <c r="B6" s="92"/>
      <c r="C6" s="92"/>
      <c r="D6" s="92"/>
      <c r="E6" s="92"/>
      <c r="F6" s="92" t="s">
        <v>68</v>
      </c>
      <c r="G6" s="92"/>
    </row>
    <row r="7" spans="1:12" ht="15.75" thickBot="1">
      <c r="A7" s="94" t="s">
        <v>62</v>
      </c>
      <c r="B7" s="94"/>
      <c r="C7" s="94"/>
      <c r="D7" s="94"/>
    </row>
    <row r="8" spans="1:12" ht="15" customHeight="1">
      <c r="A8" s="81" t="s">
        <v>4</v>
      </c>
      <c r="B8" s="83" t="s">
        <v>5</v>
      </c>
      <c r="C8" s="83" t="s">
        <v>6</v>
      </c>
      <c r="D8" s="83"/>
      <c r="E8" s="85" t="s">
        <v>7</v>
      </c>
      <c r="F8" s="87" t="s">
        <v>37</v>
      </c>
      <c r="G8" s="87"/>
      <c r="H8" s="87"/>
      <c r="I8" s="87"/>
      <c r="J8" s="87"/>
      <c r="K8" s="87"/>
      <c r="L8" s="88"/>
    </row>
    <row r="9" spans="1:12" ht="102">
      <c r="A9" s="82"/>
      <c r="B9" s="84"/>
      <c r="C9" s="84"/>
      <c r="D9" s="84"/>
      <c r="E9" s="86"/>
      <c r="F9" s="16" t="s">
        <v>38</v>
      </c>
      <c r="G9" s="16" t="s">
        <v>39</v>
      </c>
      <c r="H9" s="17" t="s">
        <v>40</v>
      </c>
      <c r="I9" s="17" t="s">
        <v>41</v>
      </c>
      <c r="J9" s="17" t="s">
        <v>42</v>
      </c>
      <c r="K9" s="21" t="s">
        <v>8</v>
      </c>
      <c r="L9" s="18" t="s">
        <v>9</v>
      </c>
    </row>
    <row r="10" spans="1:12">
      <c r="A10" s="39">
        <v>1</v>
      </c>
      <c r="B10" s="40">
        <v>2</v>
      </c>
      <c r="C10" s="40">
        <v>3</v>
      </c>
      <c r="D10" s="41">
        <v>4</v>
      </c>
      <c r="E10" s="40">
        <v>5</v>
      </c>
      <c r="F10" s="40">
        <v>6</v>
      </c>
      <c r="G10" s="40">
        <v>7</v>
      </c>
      <c r="H10" s="27">
        <v>8</v>
      </c>
      <c r="I10" s="27">
        <v>9</v>
      </c>
      <c r="J10" s="27">
        <v>10</v>
      </c>
      <c r="K10" s="27">
        <v>11</v>
      </c>
      <c r="L10" s="26">
        <v>12</v>
      </c>
    </row>
    <row r="11" spans="1:12" ht="67.5">
      <c r="A11" s="77" t="s">
        <v>10</v>
      </c>
      <c r="B11" s="96" t="s">
        <v>160</v>
      </c>
      <c r="C11" s="79" t="s">
        <v>11</v>
      </c>
      <c r="D11" s="6" t="s">
        <v>12</v>
      </c>
      <c r="E11" s="12" t="s">
        <v>43</v>
      </c>
      <c r="F11" s="46"/>
      <c r="G11" s="46"/>
      <c r="H11" s="47"/>
      <c r="I11" s="47"/>
      <c r="J11" s="76"/>
      <c r="K11" s="29"/>
      <c r="L11" s="4"/>
    </row>
    <row r="12" spans="1:12" ht="81">
      <c r="A12" s="77"/>
      <c r="B12" s="97"/>
      <c r="C12" s="79"/>
      <c r="D12" s="6" t="s">
        <v>13</v>
      </c>
      <c r="E12" s="12" t="s">
        <v>43</v>
      </c>
      <c r="F12" s="46"/>
      <c r="G12" s="46"/>
      <c r="H12" s="47"/>
      <c r="I12" s="47"/>
      <c r="J12" s="76"/>
      <c r="K12" s="29"/>
      <c r="L12" s="4"/>
    </row>
    <row r="13" spans="1:12" ht="67.5">
      <c r="A13" s="77"/>
      <c r="B13" s="97"/>
      <c r="C13" s="79" t="s">
        <v>14</v>
      </c>
      <c r="D13" s="6" t="s">
        <v>12</v>
      </c>
      <c r="E13" s="12" t="s">
        <v>43</v>
      </c>
      <c r="F13" s="46"/>
      <c r="G13" s="46"/>
      <c r="H13" s="47"/>
      <c r="I13" s="47"/>
      <c r="J13" s="76"/>
      <c r="K13" s="29"/>
      <c r="L13" s="4"/>
    </row>
    <row r="14" spans="1:12" ht="81">
      <c r="A14" s="77"/>
      <c r="B14" s="97"/>
      <c r="C14" s="79"/>
      <c r="D14" s="6" t="s">
        <v>15</v>
      </c>
      <c r="E14" s="12" t="s">
        <v>43</v>
      </c>
      <c r="F14" s="46"/>
      <c r="G14" s="46"/>
      <c r="H14" s="47"/>
      <c r="I14" s="47"/>
      <c r="J14" s="76"/>
      <c r="K14" s="29"/>
      <c r="L14" s="4"/>
    </row>
    <row r="15" spans="1:12" ht="67.5">
      <c r="A15" s="77"/>
      <c r="B15" s="97"/>
      <c r="C15" s="79" t="s">
        <v>16</v>
      </c>
      <c r="D15" s="6" t="s">
        <v>12</v>
      </c>
      <c r="E15" s="12" t="s">
        <v>43</v>
      </c>
      <c r="F15" s="46"/>
      <c r="G15" s="46"/>
      <c r="H15" s="47"/>
      <c r="I15" s="47"/>
      <c r="J15" s="76"/>
      <c r="K15" s="29"/>
      <c r="L15" s="4"/>
    </row>
    <row r="16" spans="1:12" ht="81">
      <c r="A16" s="77"/>
      <c r="B16" s="97"/>
      <c r="C16" s="79"/>
      <c r="D16" s="6" t="s">
        <v>13</v>
      </c>
      <c r="E16" s="12" t="s">
        <v>43</v>
      </c>
      <c r="F16" s="46"/>
      <c r="G16" s="46"/>
      <c r="H16" s="47"/>
      <c r="I16" s="47"/>
      <c r="J16" s="76"/>
      <c r="K16" s="29"/>
      <c r="L16" s="4"/>
    </row>
    <row r="17" spans="1:12" ht="408.75" thickBot="1">
      <c r="A17" s="77"/>
      <c r="B17" s="79" t="s">
        <v>17</v>
      </c>
      <c r="C17" s="89" t="s">
        <v>18</v>
      </c>
      <c r="D17" s="8" t="s">
        <v>19</v>
      </c>
      <c r="E17" s="12" t="s">
        <v>141</v>
      </c>
      <c r="F17" s="46">
        <v>1400000</v>
      </c>
      <c r="G17" s="46">
        <v>1418000</v>
      </c>
      <c r="H17" s="47">
        <v>2000000</v>
      </c>
      <c r="I17" s="48">
        <f t="shared" ref="I17:J21" si="0">H17</f>
        <v>2000000</v>
      </c>
      <c r="J17" s="75">
        <f t="shared" si="0"/>
        <v>2000000</v>
      </c>
      <c r="K17" s="57">
        <f>(H17-F17)/F17</f>
        <v>0.42857142857142855</v>
      </c>
      <c r="L17" s="4"/>
    </row>
    <row r="18" spans="1:12" ht="255.75" thickBot="1">
      <c r="A18" s="77"/>
      <c r="B18" s="79"/>
      <c r="C18" s="89"/>
      <c r="D18" s="45" t="s">
        <v>19</v>
      </c>
      <c r="E18" s="12" t="s">
        <v>142</v>
      </c>
      <c r="F18" s="46">
        <v>1400000</v>
      </c>
      <c r="G18" s="46">
        <v>1418000</v>
      </c>
      <c r="H18" s="47">
        <v>2000000</v>
      </c>
      <c r="I18" s="48">
        <f t="shared" si="0"/>
        <v>2000000</v>
      </c>
      <c r="J18" s="75">
        <f t="shared" si="0"/>
        <v>2000000</v>
      </c>
      <c r="K18" s="57">
        <f>(H18-F18)/F18</f>
        <v>0.42857142857142855</v>
      </c>
      <c r="L18" s="4"/>
    </row>
    <row r="19" spans="1:12" ht="255.75" thickBot="1">
      <c r="A19" s="77"/>
      <c r="B19" s="79"/>
      <c r="C19" s="89"/>
      <c r="D19" s="45" t="s">
        <v>19</v>
      </c>
      <c r="E19" s="12" t="s">
        <v>143</v>
      </c>
      <c r="F19" s="46">
        <v>1400000</v>
      </c>
      <c r="G19" s="46">
        <v>1418000</v>
      </c>
      <c r="H19" s="47">
        <v>2000000</v>
      </c>
      <c r="I19" s="48">
        <f t="shared" si="0"/>
        <v>2000000</v>
      </c>
      <c r="J19" s="75">
        <f t="shared" si="0"/>
        <v>2000000</v>
      </c>
      <c r="K19" s="57">
        <f>(H19-F19)/F19</f>
        <v>0.42857142857142855</v>
      </c>
      <c r="L19" s="4"/>
    </row>
    <row r="20" spans="1:12" ht="306.75" thickBot="1">
      <c r="A20" s="77"/>
      <c r="B20" s="79"/>
      <c r="C20" s="89"/>
      <c r="D20" s="45" t="s">
        <v>19</v>
      </c>
      <c r="E20" s="12" t="s">
        <v>144</v>
      </c>
      <c r="F20" s="46">
        <v>1400000</v>
      </c>
      <c r="G20" s="46">
        <v>1418000</v>
      </c>
      <c r="H20" s="47">
        <v>2000000</v>
      </c>
      <c r="I20" s="48">
        <f t="shared" si="0"/>
        <v>2000000</v>
      </c>
      <c r="J20" s="75">
        <f t="shared" si="0"/>
        <v>2000000</v>
      </c>
      <c r="K20" s="57">
        <f>(H20-F20)/F20</f>
        <v>0.42857142857142855</v>
      </c>
      <c r="L20" s="4"/>
    </row>
    <row r="21" spans="1:12" ht="243" thickBot="1">
      <c r="A21" s="77"/>
      <c r="B21" s="79"/>
      <c r="C21" s="89"/>
      <c r="D21" s="8" t="s">
        <v>20</v>
      </c>
      <c r="E21" s="12" t="s">
        <v>44</v>
      </c>
      <c r="F21" s="46">
        <v>1400000</v>
      </c>
      <c r="G21" s="46">
        <v>1426000</v>
      </c>
      <c r="H21" s="47">
        <v>1800000</v>
      </c>
      <c r="I21" s="48">
        <f t="shared" si="0"/>
        <v>1800000</v>
      </c>
      <c r="J21" s="75">
        <f t="shared" si="0"/>
        <v>1800000</v>
      </c>
      <c r="K21" s="57">
        <f>(H21-F21)/F21</f>
        <v>0.2857142857142857</v>
      </c>
      <c r="L21" s="4"/>
    </row>
    <row r="22" spans="1:12" ht="27">
      <c r="A22" s="77"/>
      <c r="B22" s="79"/>
      <c r="C22" s="79" t="s">
        <v>21</v>
      </c>
      <c r="D22" s="8" t="s">
        <v>22</v>
      </c>
      <c r="E22" s="44"/>
      <c r="F22" s="46"/>
      <c r="G22" s="46"/>
      <c r="H22" s="47"/>
      <c r="I22" s="47"/>
      <c r="J22" s="76"/>
      <c r="K22" s="29"/>
      <c r="L22" s="4"/>
    </row>
    <row r="23" spans="1:12" ht="27">
      <c r="A23" s="77"/>
      <c r="B23" s="79"/>
      <c r="C23" s="79"/>
      <c r="D23" s="8" t="s">
        <v>23</v>
      </c>
      <c r="E23" s="44"/>
      <c r="F23" s="46"/>
      <c r="G23" s="46"/>
      <c r="H23" s="47"/>
      <c r="I23" s="47"/>
      <c r="J23" s="76"/>
      <c r="K23" s="29"/>
      <c r="L23" s="4"/>
    </row>
    <row r="24" spans="1:12">
      <c r="A24" s="77"/>
      <c r="B24" s="79" t="s">
        <v>24</v>
      </c>
      <c r="C24" s="8" t="s">
        <v>25</v>
      </c>
      <c r="D24" s="7"/>
      <c r="E24" s="44"/>
      <c r="F24" s="46"/>
      <c r="G24" s="46"/>
      <c r="H24" s="47"/>
      <c r="I24" s="47"/>
      <c r="J24" s="76"/>
      <c r="K24" s="29"/>
      <c r="L24" s="4"/>
    </row>
    <row r="25" spans="1:12" ht="25.5">
      <c r="A25" s="77"/>
      <c r="B25" s="79"/>
      <c r="C25" s="9" t="s">
        <v>26</v>
      </c>
      <c r="D25" s="7"/>
      <c r="E25" s="44"/>
      <c r="F25" s="46"/>
      <c r="G25" s="46"/>
      <c r="H25" s="47"/>
      <c r="I25" s="47"/>
      <c r="J25" s="76"/>
      <c r="K25" s="29"/>
      <c r="L25" s="4"/>
    </row>
    <row r="26" spans="1:12">
      <c r="A26" s="77"/>
      <c r="B26" s="79"/>
      <c r="C26" s="8" t="s">
        <v>27</v>
      </c>
      <c r="D26" s="6"/>
      <c r="E26" s="44"/>
      <c r="F26" s="46"/>
      <c r="G26" s="46"/>
      <c r="H26" s="47"/>
      <c r="I26" s="47"/>
      <c r="J26" s="76"/>
      <c r="K26" s="29"/>
      <c r="L26" s="4"/>
    </row>
    <row r="27" spans="1:12" ht="243" thickBot="1">
      <c r="A27" s="77" t="s">
        <v>28</v>
      </c>
      <c r="B27" s="8" t="s">
        <v>29</v>
      </c>
      <c r="C27" s="5"/>
      <c r="D27" s="5"/>
      <c r="E27" s="12" t="s">
        <v>145</v>
      </c>
      <c r="F27" s="46">
        <v>2000000</v>
      </c>
      <c r="G27" s="46">
        <v>2024000</v>
      </c>
      <c r="H27" s="47">
        <f>+F27/100*130</f>
        <v>2600000</v>
      </c>
      <c r="I27" s="48">
        <f>H27</f>
        <v>2600000</v>
      </c>
      <c r="J27" s="75">
        <f>I27</f>
        <v>2600000</v>
      </c>
      <c r="K27" s="57">
        <f>(H27-F27)/F27</f>
        <v>0.3</v>
      </c>
      <c r="L27" s="4"/>
    </row>
    <row r="28" spans="1:12" ht="268.5" thickBot="1">
      <c r="A28" s="77"/>
      <c r="B28" s="45" t="s">
        <v>29</v>
      </c>
      <c r="C28" s="5"/>
      <c r="D28" s="5"/>
      <c r="E28" s="12" t="s">
        <v>146</v>
      </c>
      <c r="F28" s="46">
        <v>2000000</v>
      </c>
      <c r="G28" s="46">
        <v>2024000</v>
      </c>
      <c r="H28" s="47">
        <f>+F28/100*130</f>
        <v>2600000</v>
      </c>
      <c r="I28" s="48">
        <f>H28</f>
        <v>2600000</v>
      </c>
      <c r="J28" s="75">
        <f>I28</f>
        <v>2600000</v>
      </c>
      <c r="K28" s="57">
        <f>(H28-F28)/F28</f>
        <v>0.3</v>
      </c>
      <c r="L28" s="4"/>
    </row>
    <row r="29" spans="1:12" ht="27">
      <c r="A29" s="77"/>
      <c r="B29" s="8" t="s">
        <v>30</v>
      </c>
      <c r="C29" s="5"/>
      <c r="D29" s="5"/>
      <c r="E29" s="12" t="s">
        <v>43</v>
      </c>
      <c r="F29" s="46"/>
      <c r="G29" s="46"/>
      <c r="H29" s="47"/>
      <c r="I29" s="47"/>
      <c r="J29" s="76"/>
      <c r="K29" s="29"/>
      <c r="L29" s="4"/>
    </row>
    <row r="30" spans="1:12" ht="27.75" thickBot="1">
      <c r="A30" s="77"/>
      <c r="B30" s="8" t="s">
        <v>31</v>
      </c>
      <c r="C30" s="5"/>
      <c r="D30" s="5"/>
      <c r="E30" s="12" t="s">
        <v>45</v>
      </c>
      <c r="F30" s="46">
        <v>2000000</v>
      </c>
      <c r="G30" s="46"/>
      <c r="H30" s="47">
        <f>+F30/100*140</f>
        <v>2800000</v>
      </c>
      <c r="I30" s="48">
        <f>H30</f>
        <v>2800000</v>
      </c>
      <c r="J30" s="75">
        <f>I30</f>
        <v>2800000</v>
      </c>
      <c r="K30" s="57">
        <f>(H30-F30)/F30</f>
        <v>0.4</v>
      </c>
      <c r="L30" s="4"/>
    </row>
    <row r="31" spans="1:12">
      <c r="A31" s="77"/>
      <c r="B31" s="8" t="s">
        <v>32</v>
      </c>
      <c r="C31" s="5"/>
      <c r="D31" s="5"/>
      <c r="E31" s="12" t="s">
        <v>43</v>
      </c>
      <c r="F31" s="46"/>
      <c r="G31" s="46"/>
      <c r="H31" s="47"/>
      <c r="I31" s="47"/>
      <c r="J31" s="76"/>
      <c r="K31" s="29"/>
      <c r="L31" s="4"/>
    </row>
    <row r="32" spans="1:12" ht="319.5" thickBot="1">
      <c r="A32" s="30" t="s">
        <v>33</v>
      </c>
      <c r="B32" s="31"/>
      <c r="C32" s="31"/>
      <c r="D32" s="31"/>
      <c r="E32" s="32" t="s">
        <v>46</v>
      </c>
      <c r="F32" s="49">
        <v>1400000</v>
      </c>
      <c r="G32" s="49">
        <v>1425000</v>
      </c>
      <c r="H32" s="50">
        <v>1700000</v>
      </c>
      <c r="I32" s="48">
        <f>H32</f>
        <v>1700000</v>
      </c>
      <c r="J32" s="75">
        <f>I32</f>
        <v>1700000</v>
      </c>
      <c r="K32" s="57">
        <f>(H32-F32)/F32</f>
        <v>0.21428571428571427</v>
      </c>
      <c r="L32" s="34"/>
    </row>
    <row r="33" spans="1:12">
      <c r="A33" s="78" t="s">
        <v>34</v>
      </c>
      <c r="B33" s="79"/>
      <c r="C33" s="79"/>
      <c r="D33" s="79"/>
      <c r="E33" s="79"/>
      <c r="F33" s="79"/>
      <c r="G33" s="79"/>
      <c r="H33" s="79"/>
      <c r="I33" s="79"/>
      <c r="J33" s="79"/>
      <c r="K33" s="79"/>
      <c r="L33" s="79"/>
    </row>
  </sheetData>
  <mergeCells count="22">
    <mergeCell ref="A27:A31"/>
    <mergeCell ref="A33:L33"/>
    <mergeCell ref="A11:A26"/>
    <mergeCell ref="B11:B16"/>
    <mergeCell ref="C11:C12"/>
    <mergeCell ref="C13:C14"/>
    <mergeCell ref="C15:C16"/>
    <mergeCell ref="B17:B23"/>
    <mergeCell ref="C17:C21"/>
    <mergeCell ref="C22:C23"/>
    <mergeCell ref="B24:B26"/>
    <mergeCell ref="F8:L8"/>
    <mergeCell ref="A1:L1"/>
    <mergeCell ref="A2:L2"/>
    <mergeCell ref="A3:L3"/>
    <mergeCell ref="A6:E6"/>
    <mergeCell ref="F6:G6"/>
    <mergeCell ref="A7:D7"/>
    <mergeCell ref="A8:A9"/>
    <mergeCell ref="B8:B9"/>
    <mergeCell ref="C8:D9"/>
    <mergeCell ref="E8:E9"/>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102" zoomScaleNormal="102" workbookViewId="0">
      <selection activeCell="H28" sqref="H28"/>
    </sheetView>
  </sheetViews>
  <sheetFormatPr defaultRowHeight="15"/>
  <cols>
    <col min="5" max="5" width="42" customWidth="1"/>
    <col min="6" max="6" width="8.85546875" customWidth="1"/>
    <col min="7" max="7" width="8.7109375" customWidth="1"/>
    <col min="8" max="8" width="8.5703125" customWidth="1"/>
    <col min="9" max="10" width="8.28515625" customWidth="1"/>
    <col min="11" max="11" width="8.140625" style="23" customWidth="1"/>
  </cols>
  <sheetData>
    <row r="1" spans="1:12">
      <c r="A1" s="90" t="s">
        <v>0</v>
      </c>
      <c r="B1" s="90"/>
      <c r="C1" s="90"/>
      <c r="D1" s="90"/>
      <c r="E1" s="90"/>
      <c r="F1" s="90"/>
      <c r="G1" s="90"/>
      <c r="H1" s="90"/>
      <c r="I1" s="90"/>
      <c r="J1" s="90"/>
      <c r="K1" s="90"/>
      <c r="L1" s="90"/>
    </row>
    <row r="2" spans="1:12">
      <c r="A2" s="90" t="s">
        <v>1</v>
      </c>
      <c r="B2" s="90"/>
      <c r="C2" s="90"/>
      <c r="D2" s="90"/>
      <c r="E2" s="90"/>
      <c r="F2" s="90"/>
      <c r="G2" s="90"/>
      <c r="H2" s="90"/>
      <c r="I2" s="90"/>
      <c r="J2" s="90"/>
      <c r="K2" s="90"/>
      <c r="L2" s="90"/>
    </row>
    <row r="3" spans="1:12" ht="18.75">
      <c r="A3" s="91" t="s">
        <v>159</v>
      </c>
      <c r="B3" s="91"/>
      <c r="C3" s="91"/>
      <c r="D3" s="91"/>
      <c r="E3" s="91"/>
      <c r="F3" s="91"/>
      <c r="G3" s="91"/>
      <c r="H3" s="91"/>
      <c r="I3" s="91"/>
      <c r="J3" s="91"/>
      <c r="K3" s="91"/>
      <c r="L3" s="91"/>
    </row>
    <row r="4" spans="1:12">
      <c r="A4" s="1" t="s">
        <v>2</v>
      </c>
      <c r="B4" s="1"/>
      <c r="C4" s="1"/>
      <c r="D4" s="1"/>
      <c r="E4" s="1"/>
      <c r="F4" s="1"/>
      <c r="G4" s="1"/>
    </row>
    <row r="5" spans="1:12">
      <c r="A5" s="1" t="s">
        <v>3</v>
      </c>
      <c r="B5" s="1"/>
      <c r="C5" s="1"/>
      <c r="D5" s="1"/>
      <c r="E5" s="1"/>
      <c r="F5" s="1"/>
      <c r="G5" s="1"/>
    </row>
    <row r="6" spans="1:12">
      <c r="A6" s="92" t="s">
        <v>55</v>
      </c>
      <c r="B6" s="92"/>
      <c r="C6" s="92"/>
      <c r="D6" s="92"/>
      <c r="E6" s="92"/>
      <c r="F6" s="92" t="s">
        <v>64</v>
      </c>
      <c r="G6" s="92"/>
    </row>
    <row r="7" spans="1:12" ht="15.75" thickBot="1">
      <c r="A7" s="94" t="s">
        <v>63</v>
      </c>
      <c r="B7" s="94"/>
      <c r="C7" s="94"/>
      <c r="D7" s="94"/>
    </row>
    <row r="8" spans="1:12" ht="15" customHeight="1">
      <c r="A8" s="81" t="s">
        <v>4</v>
      </c>
      <c r="B8" s="83" t="s">
        <v>5</v>
      </c>
      <c r="C8" s="83" t="s">
        <v>6</v>
      </c>
      <c r="D8" s="83"/>
      <c r="E8" s="85" t="s">
        <v>7</v>
      </c>
      <c r="F8" s="87" t="s">
        <v>37</v>
      </c>
      <c r="G8" s="87"/>
      <c r="H8" s="87"/>
      <c r="I8" s="87"/>
      <c r="J8" s="87"/>
      <c r="K8" s="87"/>
      <c r="L8" s="88"/>
    </row>
    <row r="9" spans="1:12" ht="102">
      <c r="A9" s="82"/>
      <c r="B9" s="84"/>
      <c r="C9" s="84"/>
      <c r="D9" s="84"/>
      <c r="E9" s="86"/>
      <c r="F9" s="16" t="s">
        <v>38</v>
      </c>
      <c r="G9" s="16" t="s">
        <v>39</v>
      </c>
      <c r="H9" s="17" t="s">
        <v>40</v>
      </c>
      <c r="I9" s="17" t="s">
        <v>41</v>
      </c>
      <c r="J9" s="17" t="s">
        <v>42</v>
      </c>
      <c r="K9" s="21" t="s">
        <v>8</v>
      </c>
      <c r="L9" s="18" t="s">
        <v>9</v>
      </c>
    </row>
    <row r="10" spans="1:12">
      <c r="A10" s="39">
        <v>1</v>
      </c>
      <c r="B10" s="40">
        <v>2</v>
      </c>
      <c r="C10" s="40">
        <v>3</v>
      </c>
      <c r="D10" s="41">
        <v>4</v>
      </c>
      <c r="E10" s="40">
        <v>5</v>
      </c>
      <c r="F10" s="40">
        <v>6</v>
      </c>
      <c r="G10" s="40">
        <v>7</v>
      </c>
      <c r="H10" s="27">
        <v>8</v>
      </c>
      <c r="I10" s="27">
        <v>9</v>
      </c>
      <c r="J10" s="27">
        <v>10</v>
      </c>
      <c r="K10" s="27">
        <v>11</v>
      </c>
      <c r="L10" s="26">
        <v>12</v>
      </c>
    </row>
    <row r="11" spans="1:12" ht="67.5">
      <c r="A11" s="77" t="s">
        <v>10</v>
      </c>
      <c r="B11" s="96" t="s">
        <v>160</v>
      </c>
      <c r="C11" s="79" t="s">
        <v>11</v>
      </c>
      <c r="D11" s="6" t="s">
        <v>12</v>
      </c>
      <c r="E11" s="12" t="s">
        <v>43</v>
      </c>
      <c r="F11" s="51"/>
      <c r="G11" s="51"/>
      <c r="H11" s="52"/>
      <c r="I11" s="52"/>
      <c r="J11" s="61"/>
      <c r="K11" s="29"/>
      <c r="L11" s="36"/>
    </row>
    <row r="12" spans="1:12" ht="81">
      <c r="A12" s="77"/>
      <c r="B12" s="97"/>
      <c r="C12" s="79"/>
      <c r="D12" s="6" t="s">
        <v>13</v>
      </c>
      <c r="E12" s="12" t="s">
        <v>43</v>
      </c>
      <c r="F12" s="51"/>
      <c r="G12" s="51"/>
      <c r="H12" s="52"/>
      <c r="I12" s="52"/>
      <c r="J12" s="61"/>
      <c r="K12" s="29"/>
      <c r="L12" s="36"/>
    </row>
    <row r="13" spans="1:12" ht="67.5">
      <c r="A13" s="77"/>
      <c r="B13" s="97"/>
      <c r="C13" s="79" t="s">
        <v>14</v>
      </c>
      <c r="D13" s="6" t="s">
        <v>12</v>
      </c>
      <c r="E13" s="12" t="s">
        <v>43</v>
      </c>
      <c r="F13" s="51"/>
      <c r="G13" s="51"/>
      <c r="H13" s="52"/>
      <c r="I13" s="52"/>
      <c r="J13" s="61"/>
      <c r="K13" s="29"/>
      <c r="L13" s="36"/>
    </row>
    <row r="14" spans="1:12" ht="81">
      <c r="A14" s="77"/>
      <c r="B14" s="97"/>
      <c r="C14" s="79"/>
      <c r="D14" s="6" t="s">
        <v>15</v>
      </c>
      <c r="E14" s="12" t="s">
        <v>43</v>
      </c>
      <c r="F14" s="51"/>
      <c r="G14" s="51"/>
      <c r="H14" s="52"/>
      <c r="I14" s="52"/>
      <c r="J14" s="61"/>
      <c r="K14" s="29"/>
      <c r="L14" s="36"/>
    </row>
    <row r="15" spans="1:12" ht="67.5">
      <c r="A15" s="77"/>
      <c r="B15" s="97"/>
      <c r="C15" s="79" t="s">
        <v>16</v>
      </c>
      <c r="D15" s="6" t="s">
        <v>12</v>
      </c>
      <c r="E15" s="12" t="s">
        <v>43</v>
      </c>
      <c r="F15" s="51"/>
      <c r="G15" s="51"/>
      <c r="H15" s="52"/>
      <c r="I15" s="52"/>
      <c r="J15" s="61"/>
      <c r="K15" s="29"/>
      <c r="L15" s="36"/>
    </row>
    <row r="16" spans="1:12" ht="81">
      <c r="A16" s="77"/>
      <c r="B16" s="97"/>
      <c r="C16" s="79"/>
      <c r="D16" s="6" t="s">
        <v>13</v>
      </c>
      <c r="E16" s="12" t="s">
        <v>43</v>
      </c>
      <c r="F16" s="51"/>
      <c r="G16" s="51"/>
      <c r="H16" s="52"/>
      <c r="I16" s="52"/>
      <c r="J16" s="61"/>
      <c r="K16" s="29"/>
      <c r="L16" s="36"/>
    </row>
    <row r="17" spans="1:12" ht="67.5" customHeight="1" thickBot="1">
      <c r="A17" s="77"/>
      <c r="B17" s="79" t="s">
        <v>17</v>
      </c>
      <c r="C17" s="89" t="s">
        <v>18</v>
      </c>
      <c r="D17" s="8" t="s">
        <v>19</v>
      </c>
      <c r="E17" s="12" t="s">
        <v>47</v>
      </c>
      <c r="F17" s="51">
        <v>3000000</v>
      </c>
      <c r="G17" s="51">
        <v>3072000</v>
      </c>
      <c r="H17" s="52">
        <v>4000000</v>
      </c>
      <c r="I17" s="53">
        <f>H17</f>
        <v>4000000</v>
      </c>
      <c r="J17" s="60">
        <f>I17</f>
        <v>4000000</v>
      </c>
      <c r="K17" s="57">
        <f>(H17-F17)/F17</f>
        <v>0.33333333333333331</v>
      </c>
      <c r="L17" s="36"/>
    </row>
    <row r="18" spans="1:12" ht="162" customHeight="1" thickBot="1">
      <c r="A18" s="77"/>
      <c r="B18" s="79"/>
      <c r="C18" s="89"/>
      <c r="D18" s="8" t="s">
        <v>20</v>
      </c>
      <c r="E18" s="12" t="s">
        <v>48</v>
      </c>
      <c r="F18" s="51">
        <v>1500000</v>
      </c>
      <c r="G18" s="51">
        <v>1564000</v>
      </c>
      <c r="H18" s="52">
        <v>2000000</v>
      </c>
      <c r="I18" s="53">
        <f>H18</f>
        <v>2000000</v>
      </c>
      <c r="J18" s="60">
        <f>I18</f>
        <v>2000000</v>
      </c>
      <c r="K18" s="57">
        <f>(H18-F18)/F18</f>
        <v>0.33333333333333331</v>
      </c>
      <c r="L18" s="36"/>
    </row>
    <row r="19" spans="1:12" ht="27">
      <c r="A19" s="77"/>
      <c r="B19" s="79"/>
      <c r="C19" s="79" t="s">
        <v>21</v>
      </c>
      <c r="D19" s="8" t="s">
        <v>22</v>
      </c>
      <c r="E19" s="12" t="s">
        <v>43</v>
      </c>
      <c r="F19" s="51"/>
      <c r="G19" s="51"/>
      <c r="H19" s="52"/>
      <c r="I19" s="52"/>
      <c r="J19" s="61"/>
      <c r="K19" s="29"/>
      <c r="L19" s="36"/>
    </row>
    <row r="20" spans="1:12" ht="27">
      <c r="A20" s="77"/>
      <c r="B20" s="79"/>
      <c r="C20" s="79"/>
      <c r="D20" s="8" t="s">
        <v>23</v>
      </c>
      <c r="E20" s="12" t="s">
        <v>43</v>
      </c>
      <c r="F20" s="51"/>
      <c r="G20" s="51"/>
      <c r="H20" s="52"/>
      <c r="I20" s="52"/>
      <c r="J20" s="61"/>
      <c r="K20" s="29"/>
      <c r="L20" s="36"/>
    </row>
    <row r="21" spans="1:12">
      <c r="A21" s="77"/>
      <c r="B21" s="100" t="s">
        <v>154</v>
      </c>
      <c r="C21" s="8" t="s">
        <v>25</v>
      </c>
      <c r="D21" s="7"/>
      <c r="E21" s="12" t="s">
        <v>43</v>
      </c>
      <c r="F21" s="51"/>
      <c r="G21" s="51"/>
      <c r="H21" s="52"/>
      <c r="I21" s="52"/>
      <c r="J21" s="61"/>
      <c r="K21" s="29"/>
      <c r="L21" s="36"/>
    </row>
    <row r="22" spans="1:12" ht="25.5">
      <c r="A22" s="77"/>
      <c r="B22" s="100"/>
      <c r="C22" s="9" t="s">
        <v>26</v>
      </c>
      <c r="D22" s="7"/>
      <c r="E22" s="12" t="s">
        <v>43</v>
      </c>
      <c r="F22" s="51"/>
      <c r="G22" s="51"/>
      <c r="H22" s="52"/>
      <c r="I22" s="52"/>
      <c r="J22" s="61"/>
      <c r="K22" s="29"/>
      <c r="L22" s="36"/>
    </row>
    <row r="23" spans="1:12" ht="59.25" customHeight="1">
      <c r="A23" s="77"/>
      <c r="B23" s="100"/>
      <c r="C23" s="8" t="s">
        <v>27</v>
      </c>
      <c r="D23" s="6"/>
      <c r="E23" s="12" t="s">
        <v>43</v>
      </c>
      <c r="F23" s="51"/>
      <c r="G23" s="51"/>
      <c r="H23" s="52"/>
      <c r="I23" s="52"/>
      <c r="J23" s="61"/>
      <c r="K23" s="29"/>
      <c r="L23" s="36"/>
    </row>
    <row r="24" spans="1:12" ht="256.5" customHeight="1" thickBot="1">
      <c r="A24" s="77" t="s">
        <v>28</v>
      </c>
      <c r="B24" s="8" t="s">
        <v>29</v>
      </c>
      <c r="C24" s="5"/>
      <c r="D24" s="5"/>
      <c r="E24" s="12" t="s">
        <v>49</v>
      </c>
      <c r="F24" s="51">
        <v>3000000</v>
      </c>
      <c r="G24" s="51">
        <v>3063000</v>
      </c>
      <c r="H24" s="52">
        <v>4200000</v>
      </c>
      <c r="I24" s="53">
        <f>H24</f>
        <v>4200000</v>
      </c>
      <c r="J24" s="60">
        <f>I24</f>
        <v>4200000</v>
      </c>
      <c r="K24" s="57">
        <f>(H24-F24)/F24</f>
        <v>0.4</v>
      </c>
      <c r="L24" s="36"/>
    </row>
    <row r="25" spans="1:12" ht="27">
      <c r="A25" s="77"/>
      <c r="B25" s="8" t="s">
        <v>30</v>
      </c>
      <c r="C25" s="5"/>
      <c r="D25" s="5"/>
      <c r="E25" s="12" t="s">
        <v>43</v>
      </c>
      <c r="F25" s="51"/>
      <c r="G25" s="51"/>
      <c r="H25" s="52"/>
      <c r="I25" s="52"/>
      <c r="J25" s="61"/>
      <c r="K25" s="29"/>
      <c r="L25" s="36"/>
    </row>
    <row r="26" spans="1:12" ht="27.75" thickBot="1">
      <c r="A26" s="77"/>
      <c r="B26" s="8" t="s">
        <v>31</v>
      </c>
      <c r="C26" s="5"/>
      <c r="D26" s="5"/>
      <c r="E26" s="28">
        <v>97417</v>
      </c>
      <c r="F26" s="51">
        <v>3000000</v>
      </c>
      <c r="G26" s="51">
        <v>3055000</v>
      </c>
      <c r="H26" s="52">
        <v>4500000</v>
      </c>
      <c r="I26" s="53">
        <f>H26</f>
        <v>4500000</v>
      </c>
      <c r="J26" s="60">
        <f>I26</f>
        <v>4500000</v>
      </c>
      <c r="K26" s="57">
        <f>(H26-F26)/F26</f>
        <v>0.5</v>
      </c>
      <c r="L26" s="36"/>
    </row>
    <row r="27" spans="1:12">
      <c r="A27" s="77"/>
      <c r="B27" s="8" t="s">
        <v>32</v>
      </c>
      <c r="C27" s="5"/>
      <c r="D27" s="5"/>
      <c r="E27" s="12" t="s">
        <v>43</v>
      </c>
      <c r="F27" s="51"/>
      <c r="G27" s="51"/>
      <c r="H27" s="52"/>
      <c r="I27" s="52"/>
      <c r="J27" s="61"/>
      <c r="K27" s="29"/>
      <c r="L27" s="36"/>
    </row>
    <row r="28" spans="1:12" ht="141.75" customHeight="1" thickBot="1">
      <c r="A28" s="30" t="s">
        <v>33</v>
      </c>
      <c r="B28" s="31"/>
      <c r="C28" s="31"/>
      <c r="D28" s="31"/>
      <c r="E28" s="32" t="s">
        <v>50</v>
      </c>
      <c r="F28" s="55">
        <v>1000000</v>
      </c>
      <c r="G28" s="55">
        <v>1057000</v>
      </c>
      <c r="H28" s="56">
        <v>1400000</v>
      </c>
      <c r="I28" s="53">
        <f>H28</f>
        <v>1400000</v>
      </c>
      <c r="J28" s="60">
        <f>I28</f>
        <v>1400000</v>
      </c>
      <c r="K28" s="57">
        <f>(H28-F28)/F28</f>
        <v>0.4</v>
      </c>
      <c r="L28" s="38"/>
    </row>
    <row r="29" spans="1:12">
      <c r="A29" s="78" t="s">
        <v>34</v>
      </c>
      <c r="B29" s="79"/>
      <c r="C29" s="79"/>
      <c r="D29" s="79"/>
      <c r="E29" s="79"/>
      <c r="F29" s="79"/>
      <c r="G29" s="79"/>
      <c r="H29" s="79"/>
      <c r="I29" s="79"/>
      <c r="J29" s="79"/>
      <c r="K29" s="79"/>
      <c r="L29" s="79"/>
    </row>
  </sheetData>
  <mergeCells count="22">
    <mergeCell ref="A24:A27"/>
    <mergeCell ref="A29:L29"/>
    <mergeCell ref="A11:A23"/>
    <mergeCell ref="B11:B16"/>
    <mergeCell ref="C11:C12"/>
    <mergeCell ref="C13:C14"/>
    <mergeCell ref="C15:C16"/>
    <mergeCell ref="B17:B20"/>
    <mergeCell ref="C17:C18"/>
    <mergeCell ref="C19:C20"/>
    <mergeCell ref="B21:B23"/>
    <mergeCell ref="F8:L8"/>
    <mergeCell ref="A1:L1"/>
    <mergeCell ref="A2:L2"/>
    <mergeCell ref="A3:L3"/>
    <mergeCell ref="A6:E6"/>
    <mergeCell ref="F6:G6"/>
    <mergeCell ref="A7:D7"/>
    <mergeCell ref="A8:A9"/>
    <mergeCell ref="B8:B9"/>
    <mergeCell ref="C8:D9"/>
    <mergeCell ref="E8:E9"/>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Kandarpur</vt:lpstr>
      <vt:lpstr>Keshapur</vt:lpstr>
      <vt:lpstr>Sidheswarpur</vt:lpstr>
      <vt:lpstr>Ayatpur</vt:lpstr>
      <vt:lpstr>Kamapur</vt:lpstr>
      <vt:lpstr>Alarpur</vt:lpstr>
      <vt:lpstr>Danduasipada</vt:lpstr>
      <vt:lpstr>Brahmanabada</vt:lpstr>
      <vt:lpstr>Damodarpur-95</vt:lpstr>
      <vt:lpstr>Damodarpur-97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2026-02-15T06:35:10Z</dcterms:modified>
</cp:coreProperties>
</file>