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755"/>
  </bookViews>
  <sheets>
    <sheet name="Biribati" sheetId="9" r:id="rId1"/>
    <sheet name="Deopur" sheetId="10" r:id="rId2"/>
    <sheet name="Kusinga" sheetId="12" r:id="rId3"/>
    <sheet name="Taranmpasasan" sheetId="13" r:id="rId4"/>
    <sheet name="Dighi" sheetId="14" r:id="rId5"/>
    <sheet name="Nimeisapur" sheetId="23" r:id="rId6"/>
    <sheet name="Rajahansa" sheetId="16" r:id="rId7"/>
    <sheet name="Safipur" sheetId="17" r:id="rId8"/>
    <sheet name="Sheet6" sheetId="18" state="hidden" r:id="rId9"/>
    <sheet name="Sheet7" sheetId="19" state="hidden" r:id="rId10"/>
    <sheet name="Sheet10" sheetId="22" state="hidden" r:id="rId11"/>
  </sheets>
  <definedNames>
    <definedName name="_xlnm.Print_Titles" localSheetId="0">Biribati!$8:$9</definedName>
  </definedNames>
  <calcPr calcId="152511"/>
</workbook>
</file>

<file path=xl/calcChain.xml><?xml version="1.0" encoding="utf-8"?>
<calcChain xmlns="http://schemas.openxmlformats.org/spreadsheetml/2006/main">
  <c r="K32" i="23" l="1"/>
  <c r="K31" i="23"/>
  <c r="I44" i="23"/>
  <c r="K42" i="23"/>
  <c r="I42" i="23"/>
  <c r="J42" i="23" s="1"/>
  <c r="K41" i="23"/>
  <c r="J41" i="23"/>
  <c r="I41" i="23"/>
  <c r="K40" i="23"/>
  <c r="I40" i="23"/>
  <c r="J40" i="23" s="1"/>
  <c r="K39" i="23"/>
  <c r="J39" i="23"/>
  <c r="I39" i="23"/>
  <c r="K38" i="23"/>
  <c r="I38" i="23"/>
  <c r="J38" i="23" s="1"/>
  <c r="I37" i="23"/>
  <c r="K44" i="23"/>
  <c r="K46" i="23"/>
  <c r="K37" i="23"/>
  <c r="K33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I33" i="23"/>
  <c r="I32" i="23"/>
  <c r="K16" i="23"/>
  <c r="K15" i="23"/>
  <c r="H21" i="10"/>
  <c r="H24" i="9"/>
  <c r="J33" i="23"/>
  <c r="J31" i="23"/>
  <c r="J30" i="23"/>
  <c r="J27" i="23"/>
  <c r="J26" i="23"/>
  <c r="J25" i="23"/>
  <c r="J24" i="23"/>
  <c r="J23" i="23"/>
  <c r="J22" i="23"/>
  <c r="J21" i="23"/>
  <c r="J20" i="23"/>
  <c r="J19" i="23"/>
  <c r="J18" i="23"/>
  <c r="J16" i="23"/>
  <c r="J17" i="23"/>
  <c r="J28" i="23"/>
  <c r="J29" i="23"/>
  <c r="J32" i="23"/>
  <c r="J37" i="23"/>
  <c r="J44" i="23"/>
  <c r="J46" i="23"/>
  <c r="J15" i="23"/>
  <c r="I26" i="14"/>
  <c r="J26" i="14" s="1"/>
  <c r="K26" i="14"/>
  <c r="I18" i="14"/>
  <c r="J18" i="14" s="1"/>
  <c r="K18" i="14"/>
  <c r="J22" i="14"/>
  <c r="J23" i="14"/>
  <c r="J24" i="14"/>
  <c r="J27" i="14"/>
  <c r="J29" i="14"/>
  <c r="H25" i="13"/>
  <c r="I25" i="13" s="1"/>
  <c r="J25" i="13" s="1"/>
  <c r="K25" i="13"/>
  <c r="J21" i="13"/>
  <c r="J22" i="13"/>
  <c r="J23" i="13"/>
  <c r="J26" i="13"/>
  <c r="J28" i="13"/>
  <c r="J18" i="12"/>
  <c r="J20" i="12"/>
  <c r="J21" i="12"/>
  <c r="J22" i="12"/>
  <c r="J23" i="12"/>
  <c r="J25" i="12"/>
  <c r="J26" i="12"/>
  <c r="J27" i="12"/>
  <c r="I33" i="10"/>
  <c r="J33" i="10"/>
  <c r="K33" i="10"/>
  <c r="H28" i="10"/>
  <c r="I28" i="10"/>
  <c r="J28" i="10" s="1"/>
  <c r="K28" i="10"/>
  <c r="H27" i="10"/>
  <c r="I27" i="10" s="1"/>
  <c r="J27" i="10" s="1"/>
  <c r="K27" i="10"/>
  <c r="I19" i="10"/>
  <c r="J19" i="10" s="1"/>
  <c r="K19" i="10"/>
  <c r="K18" i="10"/>
  <c r="I18" i="10"/>
  <c r="J18" i="10" s="1"/>
  <c r="J13" i="10"/>
  <c r="J14" i="10"/>
  <c r="J15" i="10"/>
  <c r="J16" i="10"/>
  <c r="J23" i="10"/>
  <c r="J24" i="10"/>
  <c r="J25" i="10"/>
  <c r="J29" i="10"/>
  <c r="J31" i="10"/>
  <c r="J13" i="9"/>
  <c r="J14" i="9"/>
  <c r="J15" i="9"/>
  <c r="J16" i="9"/>
  <c r="J17" i="9"/>
  <c r="J18" i="9"/>
  <c r="J19" i="9"/>
  <c r="J20" i="9"/>
  <c r="J21" i="9"/>
  <c r="J22" i="9"/>
  <c r="J23" i="9"/>
  <c r="J25" i="9"/>
  <c r="J27" i="9"/>
  <c r="H43" i="16"/>
  <c r="I43" i="16" s="1"/>
  <c r="J43" i="16" s="1"/>
  <c r="H42" i="16"/>
  <c r="K42" i="16" s="1"/>
  <c r="H41" i="16"/>
  <c r="I41" i="16" s="1"/>
  <c r="J41" i="16" s="1"/>
  <c r="I36" i="16"/>
  <c r="J36" i="16"/>
  <c r="K36" i="16"/>
  <c r="I35" i="16"/>
  <c r="J35" i="16"/>
  <c r="K35" i="16"/>
  <c r="I34" i="16"/>
  <c r="J34" i="16" s="1"/>
  <c r="K34" i="16"/>
  <c r="I28" i="16"/>
  <c r="J28" i="16" s="1"/>
  <c r="K28" i="16"/>
  <c r="I25" i="16"/>
  <c r="J25" i="16" s="1"/>
  <c r="K25" i="16"/>
  <c r="I24" i="16"/>
  <c r="J24" i="16" s="1"/>
  <c r="K24" i="16"/>
  <c r="I23" i="16"/>
  <c r="J23" i="16"/>
  <c r="K23" i="16"/>
  <c r="I22" i="16"/>
  <c r="J22" i="16" s="1"/>
  <c r="K22" i="16"/>
  <c r="I21" i="16"/>
  <c r="J21" i="16"/>
  <c r="K21" i="16"/>
  <c r="I20" i="16"/>
  <c r="J20" i="16" s="1"/>
  <c r="K20" i="16"/>
  <c r="I19" i="16"/>
  <c r="J19" i="16"/>
  <c r="K19" i="16"/>
  <c r="I18" i="16"/>
  <c r="J18" i="16" s="1"/>
  <c r="K18" i="16"/>
  <c r="J30" i="16"/>
  <c r="J31" i="16"/>
  <c r="J32" i="16"/>
  <c r="J37" i="16"/>
  <c r="J39" i="16"/>
  <c r="J21" i="17"/>
  <c r="J22" i="17"/>
  <c r="J23" i="17"/>
  <c r="J25" i="17"/>
  <c r="J27" i="17"/>
  <c r="K41" i="16" l="1"/>
  <c r="K43" i="16"/>
  <c r="I42" i="16"/>
  <c r="J42" i="16" s="1"/>
  <c r="K28" i="14"/>
  <c r="I28" i="14"/>
  <c r="J28" i="14" s="1"/>
  <c r="K26" i="9" l="1"/>
  <c r="I26" i="9"/>
  <c r="J26" i="9" s="1"/>
  <c r="K17" i="17"/>
  <c r="I17" i="17"/>
  <c r="J17" i="17" s="1"/>
  <c r="K33" i="16"/>
  <c r="I33" i="16"/>
  <c r="J33" i="16" s="1"/>
  <c r="K29" i="16"/>
  <c r="I29" i="16"/>
  <c r="J29" i="16" s="1"/>
  <c r="K26" i="16"/>
  <c r="I26" i="16"/>
  <c r="J26" i="16" s="1"/>
  <c r="K17" i="16"/>
  <c r="I17" i="16"/>
  <c r="J17" i="16" s="1"/>
  <c r="K21" i="14"/>
  <c r="I21" i="14"/>
  <c r="J21" i="14" s="1"/>
  <c r="K17" i="14"/>
  <c r="I17" i="14"/>
  <c r="J17" i="14" s="1"/>
  <c r="K17" i="13"/>
  <c r="I17" i="13"/>
  <c r="J17" i="13" s="1"/>
  <c r="K28" i="12"/>
  <c r="I28" i="12"/>
  <c r="J28" i="12" s="1"/>
  <c r="K19" i="12"/>
  <c r="I19" i="12"/>
  <c r="J19" i="12" s="1"/>
  <c r="K17" i="12"/>
  <c r="I17" i="12"/>
  <c r="J17" i="12" s="1"/>
  <c r="H26" i="10" l="1"/>
  <c r="H24" i="12"/>
  <c r="H27" i="13"/>
  <c r="H24" i="13"/>
  <c r="H30" i="14"/>
  <c r="H40" i="16"/>
  <c r="H26" i="17"/>
  <c r="K28" i="17" l="1"/>
  <c r="I28" i="17"/>
  <c r="J28" i="17" s="1"/>
  <c r="K18" i="13"/>
  <c r="I18" i="13"/>
  <c r="J18" i="13" s="1"/>
  <c r="K20" i="10"/>
  <c r="I20" i="10"/>
  <c r="J20" i="10" s="1"/>
  <c r="K24" i="17"/>
  <c r="I24" i="17"/>
  <c r="J24" i="17" s="1"/>
  <c r="K19" i="13"/>
  <c r="I19" i="13"/>
  <c r="J19" i="13" s="1"/>
  <c r="K21" i="10"/>
  <c r="I21" i="10"/>
  <c r="J21" i="10" s="1"/>
  <c r="K11" i="9"/>
  <c r="I11" i="9"/>
  <c r="J11" i="9" s="1"/>
  <c r="I20" i="17"/>
  <c r="J20" i="17" s="1"/>
  <c r="K20" i="17"/>
  <c r="K17" i="10"/>
  <c r="I17" i="10"/>
  <c r="J17" i="10" s="1"/>
  <c r="K22" i="10"/>
  <c r="I22" i="10"/>
  <c r="J22" i="10" s="1"/>
  <c r="I27" i="16"/>
  <c r="J27" i="16" s="1"/>
  <c r="K27" i="16"/>
  <c r="K24" i="13"/>
  <c r="I24" i="13"/>
  <c r="J24" i="13" s="1"/>
  <c r="K26" i="10"/>
  <c r="I26" i="10"/>
  <c r="J26" i="10" s="1"/>
  <c r="I11" i="10"/>
  <c r="J11" i="10" s="1"/>
  <c r="K11" i="10"/>
  <c r="K12" i="10"/>
  <c r="I12" i="10"/>
  <c r="J12" i="10" s="1"/>
  <c r="K28" i="9"/>
  <c r="I28" i="9"/>
  <c r="J28" i="9" s="1"/>
  <c r="K26" i="17"/>
  <c r="I26" i="17"/>
  <c r="J26" i="17" s="1"/>
  <c r="K12" i="9"/>
  <c r="I12" i="9"/>
  <c r="J12" i="9" s="1"/>
  <c r="K38" i="16"/>
  <c r="I38" i="16"/>
  <c r="J38" i="16" s="1"/>
  <c r="K27" i="13"/>
  <c r="I27" i="13"/>
  <c r="J27" i="13" s="1"/>
  <c r="K18" i="17"/>
  <c r="I18" i="17"/>
  <c r="J18" i="17" s="1"/>
  <c r="K40" i="16"/>
  <c r="I40" i="16"/>
  <c r="J40" i="16" s="1"/>
  <c r="K20" i="14"/>
  <c r="I20" i="14"/>
  <c r="J20" i="14" s="1"/>
  <c r="K29" i="13"/>
  <c r="I29" i="13"/>
  <c r="J29" i="13" s="1"/>
  <c r="I32" i="10"/>
  <c r="J32" i="10" s="1"/>
  <c r="K32" i="10"/>
  <c r="K15" i="12"/>
  <c r="I15" i="12"/>
  <c r="J15" i="12" s="1"/>
  <c r="K30" i="14"/>
  <c r="I30" i="14"/>
  <c r="J30" i="14" s="1"/>
  <c r="K20" i="13"/>
  <c r="I20" i="13"/>
  <c r="J20" i="13" s="1"/>
  <c r="K19" i="14"/>
  <c r="I19" i="14"/>
  <c r="J19" i="14" s="1"/>
  <c r="K30" i="10"/>
  <c r="I30" i="10"/>
  <c r="J30" i="10" s="1"/>
  <c r="K19" i="17"/>
  <c r="I19" i="17"/>
  <c r="J19" i="17" s="1"/>
  <c r="I25" i="14"/>
  <c r="J25" i="14" s="1"/>
  <c r="K25" i="14"/>
  <c r="K24" i="12"/>
  <c r="I24" i="12"/>
  <c r="J24" i="12" s="1"/>
  <c r="I24" i="9"/>
  <c r="J24" i="9" s="1"/>
  <c r="K24" i="9"/>
  <c r="I16" i="12"/>
  <c r="J16" i="12" s="1"/>
  <c r="K16" i="12"/>
</calcChain>
</file>

<file path=xl/sharedStrings.xml><?xml version="1.0" encoding="utf-8"?>
<sst xmlns="http://schemas.openxmlformats.org/spreadsheetml/2006/main" count="645" uniqueCount="193">
  <si>
    <t>Form No-6</t>
  </si>
  <si>
    <t>(See rule 42)</t>
  </si>
  <si>
    <t>Sale statistics of the land property for rural area</t>
  </si>
  <si>
    <t>Type of Land</t>
  </si>
  <si>
    <t>Location</t>
  </si>
  <si>
    <t>Zone</t>
  </si>
  <si>
    <t>Last 2years average valuation (Highest 50%) statistics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</si>
  <si>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</si>
  <si>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</si>
  <si>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</si>
  <si>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</si>
  <si>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</si>
  <si>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</si>
  <si>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</si>
  <si>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</si>
  <si>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</si>
  <si>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</si>
  <si>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</si>
  <si>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</si>
  <si>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</si>
  <si>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</si>
  <si>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</si>
  <si>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</si>
  <si>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</si>
  <si>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</si>
  <si>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</si>
  <si>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</si>
  <si>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</si>
  <si>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</si>
  <si>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</si>
  <si>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</si>
  <si>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</si>
  <si>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</si>
  <si>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</si>
  <si>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</si>
  <si>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</si>
  <si>
    <t>Name Of Tahasil: Sadar Tahasil</t>
  </si>
  <si>
    <t>Name of Registration office: DSR,Cuttack</t>
  </si>
  <si>
    <t>Name of the Village:Biribati</t>
  </si>
  <si>
    <t>Name of the Village:Safipur</t>
  </si>
  <si>
    <t>Name of the Village:Rajahansa</t>
  </si>
  <si>
    <t>Name of the Village:Nimeisapur</t>
  </si>
  <si>
    <t>Name of the Village:Dighi</t>
  </si>
  <si>
    <t>Name of the Village:Kusinga</t>
  </si>
  <si>
    <t>Name of the Village:Deopur</t>
  </si>
  <si>
    <t>15, 16, 17, 17/712, 17/713, 20, 21, 22, 23, 44, 57, 64</t>
  </si>
  <si>
    <t>2, 3, 4/679, 4, 5, 8, 8/689, 8/691, 8/786, 8/702, 8/784, 8/705, 9, 10, 11, 12, 12, 130, 130/750, 130/752, 131, 131/749, 131/751, 132, 133, 134, 137, 138, 139, 140, 141, 142, 143, 144, 145, 146, 147, 149, 150, 151, 152, 153, 154, 154/678, 273, 277, 279, 282, 283, 284, 285, 286, 286/773, 287, 288, 288/785, 289, 291, 292, 292/774, 293, 294, 295, 296, 296/775, 297, 299, 303, 303, 304, 305, 308, 309, 315, 334, 335, 336, 337, 338, 339, 340, 349, 350, 362/688, 363, 373, 415, 417, 420, 420/714, 421, 421/715, 423, 425, 427, 428, 429, 447, 448, 449, 462, 467, 474, 474/730, 476, 477, 493, 494, 509, 510, 512, 513, 516, 521, 522, 557, 558, 562, 563, 565, 566, 567, 600, 600/710, 600/703, 604, 605, 606, 607, 608, 608/705, 608/725, 630, 631</t>
  </si>
  <si>
    <t>1, 6, 7, 8/690, 8/692, 19, 25, 26, 27, 29, 30, 33, 36, 37, 45, 45/783, 45, 46, 46/782, 46, 47, 48, 48/694, 48/698, 48/700, 49, 49/695, 49/699, 49/701, 56, 61, 63, 69, 70, 71, 72, 73, 74, 75, 76, 77, 78, 79, 80, 81, 82, 83, 84, 85, 86, 87, 88, 89, 90, 91, 92, 93, 94, 95, 96, 97, 98, 99, 102, 103, 104, 106, 107, 108, 109, 110, 117, 118, 119, 120, 121, 122, 123, 124, 125, 126, 127, 128, 129, 135, 136, 156, 158, 164, 168, 171, 172, 173, 174, 175, 183, 199, 203, 214, 215, 215/768, 223, 224, 232, 242, 243, 251, 256, 258/787, 258, 265/766, 266, 267, 268, 269, 270, 271, 272, 275, 276, 278, 298, 302, 306, 306/771, 307, 307/772, 310, 311, 312, 314, 318, 321, 326, 327, 341, 355, 365, 374, 376, 377, 378, 383, 384, 388, 390, 392, 404, 408, 414, 422, 424, 437, 438, 439, 446, 461, 463, 464, 465, 470, 473, 479, 480, 481, 483, 484/684, 486, 487, 492, 495, 499, 501, 517, 519, 526, 546, 547, 548, 552, 561, 575, 578, 588, 595, 599, 611, 612, 615, 617, 619, 620/686, 622, 623, 624, 625, 628, 633, 633/711, 635, 637, 638, 639, 640, 641, 642, 645, 658, 661, 661/792, 662/680, 664, 665, 666, 674, 675, 676</t>
  </si>
  <si>
    <t>8/732, 8/704, 13, 14, 17/755, 17/756, 17/748, 17/790, 17/726, 17/722, 17/746, 17/747, 17/753, 17/754, 17/757, 17/759, 17/761, 17/762, 18, 18/789, 22/778, 22, 23/779, 23, 24, 28/798, 28, 31, 32, 34, 35, 38, 39, 40, 41, 42, 43, 44/716, 44/767, 46/765, 47, 47/687, 48/696, 49/697, 50, 51, 52, 53, 54, 55, 57, 58, 59, 60, 60/723, 60/724, 62, 63, 65, 66, 67, 67/729, 67/600718, 68/733, 68/737, 68, 100, 101, 105, 111, 112, 113, 114, 115, 116, 148, 209, 209/447, 210/758, 210/750, 211/745, 211, 212/791, 212, 237, 257, 259, 265, 274, 280, 281, 290, 300, 313, 316, 317, 319, 320, 322, 323, 324, 325, 325/776, 328, 329, 330, 331, 332, 333, 342, 343, 344, 344/777, 345, 346, 347, 348, 351, 352, 353, 354, 356, 357, 358, 359, 360/681, 360, 361, 362, 364, 366, 367, 368, 369, 370, 371, 372, 375, 380, 397, 398, 399, 409, 410, 411, 412, 413, 416, 418, 419, 420/706, 426, 430, 431, 432, 433, 434, 435, 436, 440, 440, 441, 442, 443, 444/752, 444, 445, 450, 451, 452, 453, 454, 455, 456, 457, 458, 459, 460, 466, 468, 469, 471, 472, 475, 478, 488, 489, 490, 491, 496, 497, 498, 500, 500/763, 502, 503, 504, 505, 506, 507, 508, 511, 514, 515, 518, 520, 523, 524, 525, 527, 528, 529, 530, 531, 532, 533, 534, 535, 536, 537, 538, 539, 540, 541, 542, 543, 544, 545, 549, 550, 551, 553, 554, 555, 556, 559, 560, 564, 568, 569, 570, 574, 576, 585/738, 585, 586, 586/560, 590, 596, 597, 598, 598, 600717, 600/709, 600/718, 600/719, 600/720, 601/693, 601, 602, 603/728, 603, 603/707, 609, 610, 610/764, 613, 614, 616, 618, 620, 621, 626, 627, 629, 632, 634, 636, 643, 644, 646, 647, 648, 649, 650, 651, 652, 653, 654, 655, 656, 656, 657, 660, 662, 662/793, 667, 668, 669, 670, 670/795, 671, 671/796, 672, 672/797, 673, 673/794, 673</t>
  </si>
  <si>
    <t>16, 20, 24, 30, 32, 33, 34, 35, 36, 37, 38, 40, 64, 64, 65, 66, 67, 71, 72, 73, 74, 75, 76, 147, 149, 792, 793, 794, 795, 795, 800, 814, 815, 818, 819, 819, 820, 821, 845, 846, 848, 849, 849, 851, 854, 887, 889, 891, 892, 894, 896, 897, 901, 902, 903, 903, 904, 905, 913, 914, 915, 916, 918, 923, 924, 925, 926, 928, 950, 951, 953, 962, 964</t>
  </si>
  <si>
    <t>41, 42, 44, 45, 46, 47, 48, 49, 50, 51, 52, 53, 54, 55, 56, 57, 59, 69, 98, 99, 102, 104, 105, 112, 118, 120, 120, 125, 130, 138, 773, 774, 775, 776, 777, 778, 779, 779, 780, 781, 782, 783, 784, 785, 786, 824, 825, 826, 826, 827, 827, 828, 830, 831, 832, 833, 834, 835, 836, 837, 839, 840, 841, 856, 857, 858, 859, 859, 860, 861, 863, 864, 865, 866, 867, 868, 874, 875, 877, 878, 879, 883, 884, 886, 929, 930, 931, 932, 933, 935, 941, 942, 946, 965, 966, 967, 970, 971, 974, 978, 979, 980, 981, 981, 982, 982, 983</t>
  </si>
  <si>
    <t>176, 179, 194, 1200, 1395, 1396, 1450, 1453, 1457, 1459, 176/2712, 179/1664, 179/1667, 929/1511</t>
  </si>
  <si>
    <t>171, 172, 173, 185, 234, 307, 308, 366, 376, 377, 378, 739, 761, 1022, 1030, 1031, 1041, 1051, 1052, 1053, 1054, 1055, 1056, 1058, 1059, 1061, 1169, 1190, 1190, 1191, 1193, 1194, 1199, 1201, 1288, 1294, 1295, 1307, 1308, 1309, 1316, 1317, 1318, 1325, 1326, 1336, 1337, 1338, 1342, 1343, 1345, 1346, 1355, 1356, 1357, 1358, 1359, 1360, 1361, 1386, 1387, 1388, 1389, 1390, 1397, 1409, 1410, 1411, 1412, 1419, 1420, 1421, 1422, 1423, 1427, 1428, 1429, 1443, 1447, 1448, 1449, 1451, 1455, 1456, 1458, 1460, 1461, 1462, 1467, 1469, 1470, 1471, 1472, 1050/1497, 1059/1672, 1059/2673, 1060/1671, 1060/2674, 1280/1496</t>
  </si>
  <si>
    <t>211, 212, 216, 228, 231, 257, 259, 453, 456, 459, 460, 461, 465, 493, 496, 502, 510, 512, 513, 521, 522, 524, 525, 528, 529, 530, 531, 532, 534, 535, 542, 556, 557, 561, 562, 563, 565, 569, 570, 585, 586, 588, 599, 600, 608, 614, 627, 629, 630, 630, 637, 660, 681, 682, 683, 697, 707, 711, 717, 718, 719, 724, 725, 727, 733, 734, 1012, 1013, 1023, 1032, 1208, 1227, 1228, 1229, 1262, 1263, 1266, 1267, 1268, 1274, 1275, 1276, 1292, 1298, 1300, 1304, 1313, 1328, 1329, 1332, 1333, 1344, 1347, 1351, 1372, 1378, 1379, 112/1680, 1300/1670, 1351/1686, 453/1590, 453/1676, 453/1684, 454/2706, 454/2707, 455/1651, 455/2716, 456/2763, 456/2773, 459/2796, 461/1519, 461/1647, 461/1652, 465/1520, 465/1520, 465/1521, 465/1532, 465/1633, 512/2680, 513/1688, 522/1596, 524/2764, 528/1653, 529/1588, 529/1678, 534/1585, 586/2731, 586/2753, 586/2766, 627/1527, 629/1528, 697/1536, 711/1535, 712/2823, 712/2824, 712/2825, 712/2826, 712/2827, 717/2811, 717/2813, 717/2814, 717/2815, 717/2816, 717/2817, 717/2818, 717/2820, 717/2821, 734/1602, 734/2711, 734/2759, 734/2760, 734/2761, 734/2762, 854/2837</t>
  </si>
  <si>
    <t>1, 2, 3, 4, 5, 6</t>
  </si>
  <si>
    <t>10, 18, 19, 41, 42, 43, 44, 48, 49, 50, 51, 53, 54, 55, 56, 57, 58, 59, 61, 62, 65, 68, 74, 77, 78, 79, 80, 81, 82, 83, 89, 91, 92, 93, 97</t>
  </si>
  <si>
    <t>29, 30, 31, 32, 33, 34, 35, 36, 37, 38, 39, 40, 52, 85, 94, 95, 85/104, 85/105, 95/101, 95/102, 95/103</t>
  </si>
  <si>
    <t>13, 14, 15, 45, 46, 47, 60, 63, 64, 66, 67, 69, 70, 71, 72, 73, 75, 76, 84, 86, 87</t>
  </si>
  <si>
    <t>45, 46, 47, 60, 90</t>
  </si>
  <si>
    <t>152, 154, 175, 352, 501, 503, 546</t>
  </si>
  <si>
    <t>19, 30, 31, 32, 33, 34, 35, 36, 37, 38, 39, 40, 41, 42, 43, 44, 45, 46, 47, 48, 49, 50, 51, 58, 59, 60, 63, 64, 65, 67, 68, 69, 71, 72, 75, 76, 77, 79, 80, 83, 84, 87, 88, 89, 90, 91, 92, 93, 94, 95, 96, 99, 101, 102, 103, 104, 129, 130, 131, 132, 133, 136, 144, 147</t>
  </si>
  <si>
    <t>1, 2, 3, 4, 5, 6, 7, 8, 9, 10, 11, 12, 13, 14, 15, 16, 17, 18, 20, 21, 22, 23, 24, 25, 26, 27, 28, 29, 52, 53, 54, 55, 56, 57, 61, 62, 66, 70, 73, 74, 78, 81, 82, 85, 86, 97, 98, 100, 105, 106, 107, 108, 109, 110, 111, 112, 113, 114, 115, 116, 117, 118, 119, 120, 121, 122, 123, 124, 125, 126, 127, 128, 134, 135, 137, 138, 139, 140, 141, 142, 143, 145, 146, 148, 149, 150, 151, 153, 155, 156, 157, 163, 180, 186, 187, 189, 190, 197, 198, 199, 203, 215, 224, 242, 247, 252, 256, 267, 279, 290, 291, 294, 296, 302, 307, 323, 335, 336, 337, 349, 350, 354, 355, 360, 361, 366, 367, 371, 372, 392, 393, 404, 411, 416, 433, 434, 442, 443, 464, 467, 476, 479, 484, 485, 486, 487, 488, 500, 502, 504, 505, 525, 530, 535, 536, 539, 540, 547, 572, 578, 579, 580, 586, 587, 620, 621, 622, 628, 633, 650, 654, 657, 659, 662, 665, 670, 675, 676, 677, 678, 685, 687, 688, 689, 706, 711, 714, 725, 734, 750, 771, 777, 780, 783, 788, 790, 791, 794, 797, 802, 805, 813, 827, 836, 846, 847, 848, 849, 853, 857, 859, 860, 870, 888, 889, 892, 901, 935, 937, 938, 960, 972, 973, 974, 976, 977, 984, 992, 1004, 1006, 1007, 1009, 1014, 1025, 1035, 1037, 1040, 1047, 1048, 1049, 1050, 1055, 1057, 1061, 1062, 1063, 1064, 1065, 1066, 1067, 1073, 1086, 1087, 1096, 1103, 1112, 1115, 1121, 1127, 1133, 1146, 1163, 1177, 1179, 1181, 1238, 1239, 1248, 1289, 1341, 1353, 1356, 1359, 1361, 1362, 1379, 1380, 1383, 1384, 1411, 1417, 1427, 1428, 1447, 1463, 1465, 1466, 1468, 1478, 1480, 1481, 1485, 1534, 1535, 1540, 1553, 1555, 1556, 1557, 1561, 1563, 1579, 1589, 1591, 1592, 1596, 1607, 1614, 1623, 1628, 1629, 1631, 1642, 1645, 1648, 1649, 1650, 1662, 1701, 1702, 1707, 1726, 1735, 1752, 1755, 1756, 1757, 1778, 1781, 1813, 1831, 1832, 1833, 1834, 1837, 1838, 1839, 1840, 1842, 1843, 1844, 1849, 1881, 1882, 1883, 1908, 1909, 1920, 1921, 1922, 1942, 1955, 1956, 1985, 1986, 1994, 2014, 2041, 2043, 2044, 2056, 2060, 2084, 2085, 2088, 2091, 2100, 2104, 2105, 2106, 2119, 2125, 2126, 2153, 2154, 2155, 2160, 2177, 2178, 2181, 2182, 2185, 2190, 2214, 2219, 2225, 2239, 2246, 2259, 2264, 2268, 2289, 2291, 2301, 2305, 2330, 2331, 2338, 2344, 2358, 2359, 2360, 2362, 2371, 2374, 2394, 2406, 2434, 2439, 2441, 2447, 2453, 2470, 2472, 2473, 2486, 2489, 2507, 2520, 2560, 2589, 2619, 2638, 2639, 2682, 2688, 2689, 2690, 2691, 397417, 1289/2771, 1482/2765, 1524/2704, 2344/2845, 486/2708, 659/2779, 802/2720</t>
  </si>
  <si>
    <t>91, 1984, 2730</t>
  </si>
  <si>
    <t>53, 103, 106, 117, 119, 204, 211, 212, 215, 220, 294, 295, 299, 301, 304, 341, 434, 440, 441, 443, 444, 445, 537, 538, 603, 609, 610, 611, 613, 617, 618, 619, 623, 624, 625, 664, 763, 771, 772, 775, 786, 787, 791, 793, 795, 798, 800, 801, 802, 823, 824, 825, 846, 847, 892, 894, 897, 1131, 1163, 1233, 1259, 1260, 1268, 1310, 1484, 1491, 1492, 1558, 1559, 1559, 1578, 1578, 1593, 1596, 1616, 1891, 1945, 1946, 1947, 1958, 2222, 2265, 2271, 2276, 2277, 2313, 2328, 2331, 2391, 2440, 2446, 2459, 2491, 2491, 2532, 2535, 2555, 2556, 2562, 2588, 2591, 2604, 2673, 2703, 2709, 2754, 1958/3022, 212/3079, 212/3117, 212/3126, 212/3170, 2391/3050, 2604/3232, 824/3120, 825/3180</t>
  </si>
  <si>
    <t>141, 142, 152, 160, 223, 226, 265, 362, 411, 531, 655, 658, 669, 675, 752, 829, 830, 831, 862, 873, 873, 875, 876, 878, 879, 880, 881, 884, 886, 888, 891, 893, 895, 896, 899, 900, 902, 904, 907, 911, 913, 914, 915, 919, 920, 922, 925, 926, 932, 933, 933, 934, 936, 951, 953, 954, 955, 957, 962, 963, 964, 972, 988, 990, 991, 1024, 1029, 1030, 1034, 1060, 1068, 1070, 1071, 1072, 1073, 1074, 1075, 1078, 1079, 1106, 1108, 1109, 1242, 1252, 1422, 1429, 1437, 1680, 1809, 1840, 1841, 1851, 1990, 2094, 2095, 2096, 2098, 2099, 2182, 2273, 2321, 2439, 2449, 2472, 2499, 2529, 2536, 2538, 2561, 2576, 2593, 2598, 2599, 2600, 2679, 2689, 2691, 2705, 2722, 2726, 2727, 2739, 2740, 2741, 2744, 1106/2979, 1109/2884, 1840/3547, 2689/3155, 2689/3161, 2689/3162, 2689/3163, 2689/3166, 2689/3167, 415/2893, 415/2893, 415/3121, 415/3192, 415/5238, 531/3102, 886/3171, 886/3172, 886/3199, 886/3200, 886/3212, 886/3431, 900/3245, 932/2977, 984/3039, 984/3040, 984/3042</t>
  </si>
  <si>
    <t>1, 2, 3, 4, 5, 6, 7, 8, 9, 10, 11, 12, 13, 14, 15, 18, 19, 20, 21, 22, 23, 24, 25, 26, 27, 29, 32, 33, 36, 43, 45, 48, 52, 54, 55, 57, 65, 68, 69, 71, 73, 74, 75, 79, 80, 81, 82, 129, 133, 136, 137, 142, 143, 154, 154, 157, 157, 158, 165, 165, 172, 173, 176, 178, 179, 194, 195, 197, 198, 199, 205, 206, 207, 209, 209, 213, 214, 217, 218, 219, 220, 221, 222, 223, 224, 225, 226, 227, 228, 229, 231, 232, 233, 234, 235, 243, 245, 246, 247, 248, 249, 252, 256, 257, 258, 264, 265, 274, 275, 283, 292, 297, 298, 299, 300, 301, 302, 304, 308, 313, 323, 324, 325, 326, 327, 328, 329, 336, 337, 338, 339, 340, 341, 344, 345, 349, 359, 373, 374, 375, 378, 381, 385, 389, 393, 407, 408, 417, 420, 424, 433, 437, 444, 447, 452, 458, 462, 472, 478, 479, 486, 487, 488, 495, 503, 504, 509, 510, 512, 513, 514, 515, 515, 517, 519, 520, 536, 537, 538, 557, 558, 565, 566, 567, 569, 570, 571, 572, 576, 589, 591, 597, 598, 606, 606, 607, 609, 223/616, 223/617, 223/714, 224/691, 224/715, 224/726, 243/716, 243/721, 246/718, 246/723, 248/719, 248/724, 339/720, 339/725, 389/760, 389/761, 389/762, 512/669, 512/672, 520/706, 520/711, 520/728, 520/746, 520/747, 567/662, 571/624, 589/661, 591/644</t>
  </si>
  <si>
    <t>98, 99, 100, 101, 102, 109, 117, 175, 193, 196, 200, 201, 202, 203, 215, 216, 244, 332, 413, 516, 518, 553, 554, 555, 559, 560, 561, 117/659, 193/631, 196/632, 196/660, 244/717, 244/722</t>
  </si>
  <si>
    <t>16, 17, 28, 30, 31, 34, 35, 37, 38, 39, 40, 41, 42, 44, 46, 47, 49, 50, 51, 53, 56, 58, 59, 60, 61, 62, 63, 64, 67, 70, 72, 76, 77, 78, 83, 87, 103, 104, 105, 106, 107, 108, 110, 111, 174, 382, 485, 491, 496, 500, 501, 502, 508, 511, 584, 594, 595, 596, 599, 600, 601, 602, 603, 34/635, 35/636, 40/759, 508/727, 508/733, 511/670, 602/642, 61/637</t>
  </si>
  <si>
    <t>480, 489, 490, 492, 506, 507, 556, 608, 465/619</t>
  </si>
  <si>
    <t>85, 86, 89, 90, 91, 92, 93, 94, 95, 96, 97, 112, 113, 114, 115, 134, 138, 140, 141, 144, 144, 145, 153, 166, 167, 171, 267, 268, 269, 270, 271, 272, 351, 360, 365, 369, 386, 387, 388, 390, 391, 396, 398, 399, 400, 401, 402, 403, 404, 405, 406, 406, 409, 410, 410, 411, 412, 414, 415, 416, 418, 421, 422, 423, 425, 426, 426, 427, 428, 429, 430, 431, 432, 434, 435, 436, 438, 439, 440, 441, 442, 445, 448, 453, 454, 455, 456, 457, 459, 460, 461, 463, 466, 467, 467, 468, 469, 470, 471, 471, 473, 473, 474, 477, 481, 482, 483, 484, 493, 494, 497, 498, 499, 505, 521, 522, 523, 524, 525, 527, 528, 529, 532, 532, 533, 534, 535, 539, 540, 541, 542, 543, 544, 545, 546, 547, 550, 551, 552, 562, 563, 564, 568, 573, 574, 575, 577, 578, 579, 580, 581, 582, 583, 585, 114/630, 140/763, 141/639, 144/638, 145/732, 171/626, 388/765, 388/766, 388/768, 388/771, 388/774, 388/775, 396/643, 398/697, 412/611, 412/612, 416/613, 416/614, 416/614, 416/615, 445/772, 454/688, 459/770, 466/674, 544/776, 544/777, 605/625</t>
  </si>
  <si>
    <t>1, 2, 3, 4, 19, 20, 23, 24, 27, 28, 29, 39, 40, 41, 46, 47, 48, 49, 50, 51, 52, 53, 54, 58, 63, 64, 66, 67, 68, 69, 70, 86, 94, 98, 99, 106, 111, 112, 122, 126, 130, 132, 136, 140, 149, 159, 162, 172, 173, 176, 181, 198, 220, 240, 273, 280, 282, 283, 291, 292, 297, 311, 312, 315, 316, 319, 320, 323, 345, 350, 354, 360, 361, 365, 366, 368, 369, 370, 382, 388, 389, 390, 392, 394, 403, 407, 408, 418, 422, 440, 442, 451, 457, 460, 467, 470, 471, 472, 474, 475, 476, 477, 480, 481, 482, 483, 484, 488, 497, 532, 540, 541, 542, 545, 546, 547, 548, 549, 554, 555, 556, 557, 558, 566, 567, 568, 573, 580, 595, 607, 608, 609, 610, 611, 612, 613, 620, 625, 626, 628, 632, 633, 634, 639, 642, 647, 654, 662, 665, 666, 673, 680, 695, 717, 718, 721, 732, 733, 734, 736, 737, 738, 739, 740, 741, 742, 748, 756, 761, 780, 781, 782, 791, 811, 812, 813, 833, 839, 172/862, 389/840, 389/841, 523/834, 552/835, 567/1367, 642/1382, 642/854, 733/856, 736/608, 741/838</t>
  </si>
  <si>
    <t>62, 79, 95, 96, 123, 125, 137, 138, 139, 229, 230, 231, 232, 233, 234, 248, 266, 272, 362, 363, 364, 378, 379, 381, 383, 384, 385, 386, 387, 391, 411, 412, 412, 413, 414, 415, 416, 445, 446, 503, 512, 517, 518, 519, 526, 527, 527, 528, 565, 586, 587, 588, 621, 622, 627, 636, 637, 640, 646, 663, 664, 677, 678, 696, 698, 699, 700, 729, 730, 747, 749, 763, 764, 765, 769, 836, 837, 266/1334, 383/1333, 386/1370, 414/1365, 565/1366, 622/1355, 622/1356, 622/1357, 627/1375, 627/1376, 663/1371, 677/1391, 728/1372, 728/1373, 730/1354</t>
  </si>
  <si>
    <t>5, 6, 7, 8, 9, 10, 11, 12, 13, 14, 15, 16, 17, 18, 21, 22, 25, 26, 30, 31, 32, 33, 34, 35, 36, 37, 38, 42, 43, 44, 45, 76, 210, 211, 217, 218, 219, 221, 222, 332, 333, 335, 336, 341, 355, 356, 357, 376, 377, 393, 419, 421, 641, 707, 708, 709, 710, 719, 726, 735, 746, 770, 210/849, 336/1393, 355/828, 356/829, 641/1381, 641/853</t>
  </si>
  <si>
    <t>55, 56, 57, 59, 60, 61, 65, 71, 75, 80, 81, 82, 83, 228, 265, 359, 427, 428, 624, 629, 630, 631, 635, 638, 667, 668, 670, 671, 674, 711, 712, 713, 265/1369, 265/1374, 711/855</t>
  </si>
  <si>
    <t>Value Recommended By SDLVC(Rs.)</t>
  </si>
  <si>
    <t>Percentage Proposed for Enhancement</t>
  </si>
  <si>
    <r>
      <rPr>
        <b/>
        <sz val="10"/>
        <rFont val="Arial MT"/>
        <family val="2"/>
      </rPr>
      <t>Plot Nos</t>
    </r>
  </si>
  <si>
    <t>Value Fixed by DLVC(Rs.)</t>
  </si>
  <si>
    <t>Value Suggested by Tahasildar(Rs)</t>
  </si>
  <si>
    <t>Existing BMV according to category of land(Rs)</t>
  </si>
  <si>
    <t>Name of the RI Circle:</t>
  </si>
  <si>
    <t>PS No:</t>
  </si>
  <si>
    <t>52, 264</t>
  </si>
  <si>
    <t>1, 3, 7, 9, 12, 12, 14, 18, 22, 25, 26, 28, 31, 34, 35, 36, 38, 41, 42, 43, 44, 44, 47, 49, 50, 50, 54, 55, 57, 57, 60, 63, 64, 64, 66, 66, 67, 68, 70, 71, 72, 73, 75, 77, 79, 81, 83, 85, 86, 86, 88, 88, 90, 94, 94, 97, 98, 99, 100, 100, 102, 103, 105, 105, 110, 111, 112, 113, 114, 115, 117, 118, 119, 123, 131, 133, 135, 137, 138, 139, 140, 142, 147, 151, 181, 184, 188, 189, 202, 214, 215, 216, 217, 218, 221, 223, 225, 227, 228, 230, 232, 233, 235, 242, 243, 246, 247, 258, 262, 263, 265, 266, 268, 269, 271, 272, 274, 275, 276, 278, 279, 280, 281, 283, 290, 291, 292, 293, 296, 297, 298, 299, 300, 302, 303, 304, 305, 313, 314, 315, 318, 319, 320, 321, 322, 323, 324, 326, 333, 334, 335, 336, 337, 338, 339, 340, 341, 342, 344, 345, 346, 348, 350, 351, 352, 353, 354, 356, 357, 358, 359, 360, 365, 367, 368, 377, 379, 380, 382, 476, 477, 478, 548, 548, 551, 552, 18/556, 18/610, 18/612, 22/635, 26/592, 26/593, 26/594, 268/630, 268/642, 271/553, 271/554, 299/584, 319/558, 322/562, 324/560, 324/563, 324/660, 326/564, 326/641, 326/644, 326/649, 326/653, 326/661, 326/663, 344/604</t>
  </si>
  <si>
    <t>96, 96, 124, 155, 196, 249, 284, 285, 306, 535</t>
  </si>
  <si>
    <t>125, 126, 154, 159, 186, 194, 198, 200, 201, 204, 205, 208, 210, 219, 236, 244, 245, 248, 277, 310, 317, 325, 330, 343, 371, 372, 376, 378, 381, 325/651, 325/657, 325/666, 329/656, 330/636, 330/638, 330/659</t>
  </si>
  <si>
    <t>92, 167, 168, 199, 273, 361, 362, 363, 364, 373, 374, 383, 384, 384, 385, 387, 388, 389, 390, 392, 393, 394, 395, 396, 397, 398, 399, 400, 401, 402, 403, 404, 405, 406, 407, 409, 410, 411, 412, 413, 414, 415, 416, 417, 419, 420, 421, 422, 423, 424, 425, 426, 427, 428, 429, 430, 431, 432, 433, 434, 435, 436, 437, 438, 439, 441, 442, 443, 444, 445, 446, 447, 448, 449, 450, 451, 452, 453, 454, 455, 456, 457, 458, 459, 460, 461, 462, 463, 464, 465, 467, 469, 470, 472, 473, 474, 479, 480, 481, 482, 483, 484, 485, 486, 488, 489, 490, 493, 494, 495, 496, 497, 498, 499, 500, 501, 502, 503, 504, 505, 506, 508, 509, 510, 511, 512, 512, 513, 514, 515, 516, 517, 518, 519, 520, 521, 522, 523, 526, 527, 528, 529, 532, 533, 534, 535, 536, 537, 538, 539, 540, 541, 542, 543, 544, 544, 545, 545, 547, 18/625, 19/624, 21/621, 21/627, 22/622, 25/626, 328/654, 329/647, 329/655, 330/648, 382/628, 387/575, 387/587, 387/597, 387/599, 387/616, 388/576, 388/591, 388/595, 388/598, 388/600, 388/617, 389/585, 390/577, 390/590, 390/596, 390/601, 390/602, 390/618, 392/589, 393/619, 407/586, 410/587, 445/629, 538/566, 538/578, 90/583</t>
  </si>
  <si>
    <t>167, 168, 199, 273, 416, 417, 467, 469, 470, 493</t>
  </si>
  <si>
    <t>1, 2, 4, 5, 6, 8, 10, 11, 11, 13, 15, 16, 17, 19, 20, 21, 23, 24, 25, 27, 29, 30, 32, 33, 37, 39, 40, 45, 45, 46, 48, 50, 51, 51, 51, 52, 53, 53, 54, 56, 56, 58, 59, 61, 62, 65, 65, 69, 74, 76, 78, 80, 82, 84, 87, 89, 91, 93, 93, 95, 101, 104, 106, 106, 107, 108, 109, 116, 120, 121, 122, 127, 128, 129, 130, 132, 134, 136, 141, 143, 144, 145, 146, 148, 149, 150, 152, 153, 156, 157, 158, 160, 161, 162, 163, 164, 165, 166, 169, 170, 171, 172, 173, 174, 175, 176, 177, 178, 179, 180, 182, 183, 185, 186, 187, 190, 191, 191, 192, 193, 195, 197, 203, 206, 207, 209, 211, 212, 213, 220, 222, 224, 226, 229, 231, 234, 237, 238, 239, 240, 241, 250, 251, 252, 253, 254, 255, 256, 257, 259, 260, 261, 267, 270, 282, 286, 287, 288, 289, 294, 295, 301, 307, 308, 309, 311, 312, 316, 327, 328, 331, 332, 347, 349, 355, 366, 369, 370, 375, 385, 386, 391, 408, 418, 440, 466, 468, 471, 475, 487, 491, 492, 507, 524, 525, 530, 531, 546, 549, 550, 19/609, 21/611, 21/620, 21/623, 21/633, 21/634, 241/614, 255/613, 264/557, 328/637, 328/640, 328/643, 328/645, 328/646, 328/650, 328/652, 328/655, 328/658, 46/568, 471/555, 89/572, 89/574, 89/581, 89/588, 89/590, 95/580</t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</si>
  <si>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</si>
  <si>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</si>
  <si>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</si>
  <si>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</si>
  <si>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</si>
  <si>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</si>
  <si>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Name of the Village:Taranmpasasan</t>
  </si>
  <si>
    <t>7, 8, 9, 11, 12, 13, 14, 15, 16, 16, 17, 20, 20, 21, 22, 22, 23, 24, 25, 26, 27, 28, 63, 64, 66, 67, 69, 70, 71, 72, 73, 75, 76, 84, 86, 87, 88,94, 95, 96, 98, 99, 100, 96/106, 96/107, 96/108, 96/109, 96/110</t>
  </si>
  <si>
    <t>Name of the RI Circle:Biribati</t>
  </si>
  <si>
    <t>PS No:90</t>
  </si>
  <si>
    <t>PS No:111</t>
  </si>
  <si>
    <t>PS No:112</t>
  </si>
  <si>
    <t>PS No:89</t>
  </si>
  <si>
    <t>PS No:92</t>
  </si>
  <si>
    <t>PS No:85</t>
  </si>
  <si>
    <t>PS No:114</t>
  </si>
  <si>
    <r>
      <rPr>
        <b/>
        <sz val="11"/>
        <rFont val="Arial MT"/>
        <family val="2"/>
      </rPr>
      <t>Plot Nos</t>
    </r>
  </si>
  <si>
    <r>
      <rPr>
        <sz val="11"/>
        <rFont val="Arial MT"/>
        <family val="2"/>
      </rPr>
      <t>Agricultural
Land</t>
    </r>
  </si>
  <si>
    <r>
      <rPr>
        <sz val="11"/>
        <rFont val="Arial MT"/>
        <family val="2"/>
      </rPr>
      <t>National
Highway</t>
    </r>
  </si>
  <si>
    <r>
      <rPr>
        <sz val="11"/>
        <rFont val="Arial MT"/>
        <family val="2"/>
      </rPr>
      <t>Zone I : Upto 50
meters from the road</t>
    </r>
  </si>
  <si>
    <r>
      <rPr>
        <sz val="11"/>
        <rFont val="Arial MT"/>
        <family val="2"/>
      </rPr>
      <t>Zone II   50 to
200 meters from the road</t>
    </r>
  </si>
  <si>
    <r>
      <rPr>
        <sz val="11"/>
        <rFont val="Arial MT"/>
        <family val="2"/>
      </rPr>
      <t>State Highway
and
Expressway</t>
    </r>
  </si>
  <si>
    <r>
      <rPr>
        <sz val="11"/>
        <rFont val="Arial MT"/>
        <family val="2"/>
      </rPr>
      <t>Zone II . 50 to
200 meters from the road</t>
    </r>
  </si>
  <si>
    <r>
      <rPr>
        <sz val="11"/>
        <rFont val="Arial MT"/>
        <family val="2"/>
      </rPr>
      <t>Other Major
Roads</t>
    </r>
  </si>
  <si>
    <r>
      <rPr>
        <sz val="11"/>
        <rFont val="Arial MT"/>
        <family val="2"/>
      </rPr>
      <t>Interior Plot
(Beyond 200 meters form the road)</t>
    </r>
  </si>
  <si>
    <r>
      <rPr>
        <sz val="11"/>
        <rFont val="Arial MT"/>
        <family val="2"/>
      </rPr>
      <t>Irrigated Land</t>
    </r>
  </si>
  <si>
    <r>
      <rPr>
        <sz val="11"/>
        <rFont val="Arial MT"/>
        <family val="2"/>
      </rPr>
      <t>Double Crops</t>
    </r>
  </si>
  <si>
    <r>
      <rPr>
        <sz val="11"/>
        <rFont val="Arial MT"/>
        <family val="2"/>
      </rPr>
      <t>Single Crop</t>
    </r>
  </si>
  <si>
    <r>
      <rPr>
        <sz val="11"/>
        <rFont val="Arial MT"/>
        <family val="2"/>
      </rPr>
      <t>Non-Irrigated
Land</t>
    </r>
  </si>
  <si>
    <r>
      <rPr>
        <sz val="11"/>
        <rFont val="Arial MT"/>
        <family val="2"/>
      </rPr>
      <t>Cropped Area</t>
    </r>
  </si>
  <si>
    <r>
      <rPr>
        <sz val="11"/>
        <rFont val="Arial MT"/>
        <family val="2"/>
      </rPr>
      <t>Fallow Land</t>
    </r>
  </si>
  <si>
    <r>
      <rPr>
        <sz val="11"/>
        <rFont val="Arial MT"/>
        <family val="2"/>
      </rPr>
      <t>Social</t>
    </r>
  </si>
  <si>
    <r>
      <rPr>
        <sz val="11"/>
        <rFont val="Arial MT"/>
        <family val="2"/>
      </rPr>
      <t>Economic</t>
    </r>
  </si>
  <si>
    <r>
      <rPr>
        <sz val="11"/>
        <rFont val="Arial MT"/>
        <family val="2"/>
      </rPr>
      <t>Others</t>
    </r>
  </si>
  <si>
    <r>
      <rPr>
        <sz val="11"/>
        <rFont val="Arial MT"/>
        <family val="2"/>
      </rPr>
      <t>Non-
Agricultural Land</t>
    </r>
  </si>
  <si>
    <r>
      <rPr>
        <sz val="11"/>
        <rFont val="Arial MT"/>
        <family val="2"/>
      </rPr>
      <t>Residential</t>
    </r>
  </si>
  <si>
    <r>
      <rPr>
        <sz val="11"/>
        <rFont val="Arial MT"/>
        <family val="2"/>
      </rPr>
      <t>Commercial</t>
    </r>
  </si>
  <si>
    <r>
      <rPr>
        <sz val="11"/>
        <rFont val="Arial MT"/>
        <family val="2"/>
      </rPr>
      <t>Institutional</t>
    </r>
  </si>
  <si>
    <r>
      <rPr>
        <sz val="11"/>
        <rFont val="Arial MT"/>
        <family val="2"/>
      </rPr>
      <t>Industrial</t>
    </r>
  </si>
  <si>
    <r>
      <rPr>
        <sz val="11"/>
        <rFont val="Arial MT"/>
        <family val="2"/>
      </rPr>
      <t>Miscellaneous
Land (Plots not defined hitherto)</t>
    </r>
  </si>
  <si>
    <t xml:space="preserve">14, 32, 51, 55, 56, 57, 58, 60, 61, 62, 95, 96, 97, 104, 115, 116, 120, 122, 143, 144, 145, 147, 148, 153, 156, 162, 170, 171, 172, 173, 174, 175, 176, 177, 178, 181, 182, 183, 184, 185, 186, 187, 188, 189, 190, 191, 192, 193, 194, 195, 196, 197, 200, 203, 205, 209, 210, 222, 225, 227, 229, 230, 232, 233, 234, 235, 237, 238, 239, 241, 242, 243, 244, 245, 246, 247, 248, 250, 251, 253, 254, 255, 256, 257, 258, 259, 260, 261, 262, 263, 266, 267, 268, 272, 273, 274, 277, 278, 279, 280, 291, 292, 293, 297, 305, 309, 310, 311, 313, 315, 320, 321, 322, 325, 326, 327, 328, 333, 334, 335, 336, 337, 339, 344, 345, 346, 347, 348, 350, 351, 352, 353, 355, 356, 357, 358, 365, 366, 367, 368, 369, 371, 372, 380, 381, 396, 398, 399, 401, 402, 408, 409, 410, 412, 413, 414, 416, 417, 418, 419, 423, 424, 430, 431, 432, 433, 446, 447, 455, 456, 457, 458, 459, 479, 480, 481, 489, 490, 491, 492, 493, 496, 497, 498, 499, 501, 503, 504, 505, 507, 508, 509, 511, 512, 513, 514, 518, 521, 525, 526, 528, 529, 530, 533, 534, 555, 556, 557, 558, 559, 560, 561, 562, 563, 564, 565, 567, 568, 569, 571, 572, 573, 574, 575, 576, 577, 579, 580, 581, 582, 583, 585, 606, 607, 608, 626, 627, 628, </t>
  </si>
  <si>
    <t xml:space="preserve">629, 630, 631, 632, 633, 634, 635, 636, 636, 637, 638, 639, 641, 644, 645, 651, 652, 653, 654, 656, 661, 662, 662, 663, 667, 667, 668, 670, 676, 677, 680, 681, 682, 683, 685, 686, 687, 690, 691, 693, 694, 695, 697, 698, 699, 701, 702, 704, 705, 708, 710, 711, 713, 714, 715, 716, 722, 730, 731, 732, 733, 735, 738, 740, 741, 743, 744, 748, 750, 751, 753, 756, 759, 761, 765, 766, 774, 778, 780, 781, 783, 784, 789, 826, 828, 887, 890, 921, 923, 949, 958, 973, 974, 975, 976, 977, 978, 979, 980, 981, 982, 985, 986, 987, 989, 992, 995, 1001, 1004, 1005, 1006, 1007, 1008, 1009, 1010, 1019, 1020, 1021, 1022, 1023, 1033, 1036, 1037, 1038, 1041, 1043, 1044, 1045, 1046, 1047, 1052, 1054, 1062, 1064, 1066, 1067, 1081, 1082, 1083, 1084, 1085, 1088, 1089, 1090, 1091, 1093, 1094, 1096, 1097, 1098, 1099, 1100, 1101, 1102, 1105, 1107, 1113, 1122, 1124, 1126, 1129, 1130, 1140, 1141, 1146, 1153, 1154, 1157, 1164, 1165, 1166, 1167, 1168, 1169, 1170, 1172, 1173, 1175, 1176, 1177, 1178, 1180, 1184, 1185, 1186, 1187, 1188, 1189, 1190, 1191, 1192, 1193, 1196, 1198, 1199, 1200, 1201, 1202, 1203, 1204, 1205, 1207, 1208, 1210, 1213, </t>
  </si>
  <si>
    <t xml:space="preserve">1214, 1215, 1216, 1217, 1218, 1219, 1221, 1222, 1223, 1224, 1225, 1226, 1227, 1229, 1230, 1232, 1238, 1239, 1240, 1243, 1245, 1247, 1248, 1249, 1251, 1253, 1254, 1255, 1256, 1257, 1270, 1271, 1272, 1274, 1276, 1277, 1278, 1279, 1280, 1282, 1283, 1285, 1287, 1290, 1291, 1293, 1294, 1295, 1297, 1299, 1301, 1303, 1304, 1306, 1307, 1308, 1311, 1315, 1317, 1321, 1322, 1323, 1324, 1328, 1329, 1330, 1331, 1331, 1332, 1333, 1335, 1337, 1338, 1345, 1347, 1349, 1350, 1351, 1352, 1353, 1354, 1355, 1358, 1359, 1360, 1361, 1362, 1364, 1366, 1367, 1367, 1369, 1371, 1376, 1377, 1379, 1380, 1381, 1383, 1384, 1385, 1386, 1387, 1389, 1391, 1391, 1392, 1393, 1396, 1400, 1402, 1403, 1406, 1407, 1410, 1410, 1412, 1415, 1419, 1424, 1428, 1430, 1431, 1432, 1434, 1435, 1438, 1439, 1440, 1442, 1445, 1447, 1448, 1450, 1451, 1452, 1453, 1454, 1455, 1456, 1457, 1458, 1459, 1460, 1461, 1462, 1463, 1464, 1465, 1466, 1467, 1468, 1470, 1471, 1472, 1473, 1478, 1488, 1489, 1490, 1493, 1494, 1495, 1496, 1497, 1498, 1499, 1500, 1501, 1502, 1503, 1504, 1505, 1505, 1507, 1508, 1509, 1509, 1510, 1511, 1512, 1513, </t>
  </si>
  <si>
    <t xml:space="preserve">1514, 1515, 1516, 1517, 1519, 1520, 1521, 1522, 1523, 1524, 1525, 1526, 1527, 1528, 1529, 1529, 1530, 1531, 1532, 1533, 1534, 1535, 1537, 1538, 1540, 1541, 1542, 1543, 1545, 1546, 1547, 1548, 1549, 1550, 1551, 1552, 1553, 1553, 1554, 1555, 1555, 1556, 1557, 1560, 1562, 1563, 1564, 1565, 1566, 1566, 1567, 1568, 1569, 1571, 1572, 1573, 1577, 1577, 1579, 1580, 1580, 1584, 1584, 1585, 1586, 1587, 1588, 1589, 1591, 1591, 1602, 1605, 1609, 1610, 1610, 1611, 1612, 1617, 1618, 1619, 1620, 1621, 1622, 1623, 1624, 1625, 1626, 1627, 1628, 1629, 1630, 1631, 1632, 1633, 1634, 1636, 1638, 1639, 1640, 1641, 1642, 1643, 1644, 1645, 1646, 1647, 1649, 1650, 1652, 1653, 1654, 1655, 1656, 1657, 1658, 1665, 1667, 1668, 1670, 1671, 1672, 1676, 1677, 1678, 1679, 1681, 1682, 1685, 1688, 1690, 1694, 1695, 1697, 1698, 1711, 1715, 1718, 1719, 1720, 1721, 1722, 1723, 1724, 1725, 1726, 1727, 1728, 1729, 1730, 1731, 1732, 1733, 1734, 1735, 1736, 1737, 1738, 1739, 1740, 1741, 1742, 1743, 1744, 1745, 1746, 1747, 1754, 1755, 1756, 1757, 1758, 1759, 1760, 1761, 1762, 1763, 1764, 1765, 1766, 1767, 1768, 1769, </t>
  </si>
  <si>
    <t xml:space="preserve">1771, 1773, 1774, 1777, 1784, 1785, 1786, 1787, 1788, 1789, 1790, 1791, 1791, 1792, 1793, 1794, 1795, 1796, 1798, 1799, 1800, 1801, 1802, 1808, 1816, 1817, 1818, 1826, 1828, 1842, 1843, 1844, 1845, 1846, 1847, 1848, 1849, 1852, 1853, 1854, 1855, 1856, 1857, 1858, 1859, 1861, 1862, 1991, 1992, 1994, 1996, 1997, 1998, 1999, 2000, 2001, 2002, 2003, 2004, 2005, 2006, 2007, 2008, 2009, 2010, 2011, 2012, 2013, 2014, 2015, 2016, 2018, 2019, 2020, 2021, 2022, 2024, 2025, 2026, 2027, 2028, 2029, 2030, 2031, 2032, 2033, 2034, 2035, 2036, 2037, 2039, 2040, 2041, 2042, 2043, 2044, 2045, 2046, 2047, 2048, 2049, 2050, 2050, 2051, 2052, 2053, 2053, 2054, 2055, 2058, 2059, 2060, 2061, 2062, 2063, 2064, 2065, 2066, 2067, 2068, 2069, 2070, 2071, 2072, 2073, 2074, 2075, 2076, 2077, 2078, 2079, 2080, 2082, 2083, 2084, 2085, 2087, 2088, 2089, 2090, 2091, 2093, 2097, 2100, 2101, 2103, 2104, 2105, 2106, 2107, 2108, 2109, 2110, 2112, 2113, 2114, 2114, 2115, 2116, 2117, 2118, 2119, 2121, 2122, 2123, 2124, 2124, 2125, 2126, 2127, 2127, 2128, 2129, 2130, 2131, 2132, 2133, 2142, 2143, 2145, 2146, </t>
  </si>
  <si>
    <t xml:space="preserve">2146, 2147, 2148, 2149, 2150, 2151, 2152, 2153, 2154, 2155, 2156, 2158, 2162, 2163, 2164, 2165, 2166, 2167, 2168, 2169, 2170, 2171, 2172, 2173, 2174, 2175, 2176, 2177, 2178, 2179, 2180, 2181, 2183, 2184, 2184, 2185, 2186, 2187, 2188, 2189, 2190, 2191, 2192, 2193, 2194, 2195, 2196, 2196, 2197, 2203, 2204, 2205, 2206, 2207, 2208, 2209, 2210, 2212, 2213, 2214, 2217, 2223, 2224, 2225, 2225, 2227, 2228, 2229, 2230, 2232, 2233, 2234, 2235, 2236, 2237, 2238, 2239, 2240, 2241, 2242, 2243, 2244, 2245, 2246, 2248, 2249, 2250, 2252, 2253, 2257, 2259, 2260, 2261, 2262, 2263, 2264, 2270, 2279, 2280, 2281, 2282, 2283, 2284, 2285, 2286, 2287, 2288, 2289, 2290, 2292, 2293, 2294, 2295, 2296, 2297, 2298, 2299, 2301, 2303, 2304, 2305, 2306, 2307, 2308, 2311, 2312, 2314, 2318, 2324, 2333, 2334, 2335, 2336, 2340, 2341, 2342, 2345, 2350, 2351, 2352, 2353, 2354, 2356, 2366, 2367, 2368, 2369, 2370, 2371, 2372, 2376, 2377, 2379, 2380, 2393, 2396, 2398, 2426, 2427, 2428, 2431, 2432, 2433, 2438, 2448, 2722, 2723, 2766, 2767, 2768, 2769, 2771, 2773, 2774, 2777, 2778, 2779, 2780, 2781, 2789, 2790, 2791, </t>
  </si>
  <si>
    <t>2792, 2793, 2794, 2795, 2797, 2799, 2800, 2801, 2802, 2803, 2804, 1036/2871, 1045/2809, 1107/3035, 1113/3098, 1113/3110, 1123/2843, 1123/2990, 1124/2926, 1124/3100, 1126/2962, 1126/3085, 1126/3093, 1126/3521, 1129/3091, 1139/3046, 1154/3220, 1154/3527, 1154/3528, 1154/3612, 1164/3618, 1164/3619, 1189/2847, 1192/2872, 1218/3600, 1218/3601, 1218/3602, 1218/3605, 1218/3606, 1218/3607, 1223/2878, 1232/2887, 1248/2986, 1274/3138, 1277/2888, 1294/2989, 1315/3502, 132/2857, 1354/2865, 1366/3491, 1377/2942, 1391/2892, 1392/2891, 1392/2893, 1396/2886, 1424/3207, 1448/2925, 1453/3471, 1454/3472, 1458/2849, 1460/2883, 1460/2883, 1462/2839, 1465/3611, 1473/3615, 1473/3617, 1493/2832, 1503/2837, 1509/2831, 1537/2848, 1537/2885, 1549/2813, 1563/3129, 1568/3236, 1569/2814, 1587/2835, 1587/2836, 1611/3625, 1638/2838, 1643/2864, 1649/2861, 1649/2863, 1649/3482, 1649/3483, 1652/2860, 1656/3478, 1656/3481, 1656/3495, 1656/3500, 1656/3501, 1656/3512, 1676/3562, 1677/3543, 1678/3579, 1697/3573, 1718/2830, 1719/3564, 1722/3550, 1729/3563, 1731/3584, 1732/3546, 1733/3551, 1734/3553, 1736/2873, 1739/2874, 1746/2875, 1746/2876, 1755/3587, 1757/3554,</t>
  </si>
  <si>
    <t xml:space="preserve"> 1758/3582, 1759/3548, 1767/2877, 1773/3566, 1774/3552, 1795/2867, 1798/2815, 1798/2816, 1798/2817, 1798/2868, 1800/2869, 181/2833, 1816/3503, 1816/3509, 1816/3510, 1817/3504, 1817/3505, 1817/3620, 1818/3506, 1818/3507, 1818/3508, 1818/3522, 1818/3523, 183/2834, 1852/3561, 1853/3568, 1860/3542, 1861/3588, 1862/3560, 188/3621, 200/3057, 200/3058, 200/3059, 2033/3590, 2033/3591, 2033/3592, 2033/3593, 2033/3594, 2033/3595, 2033/3596, 2033/3597, 2033/3598, 2033/3599, 205/2881, 2051/2828, 2065/2819, 2085/2842, 2113/2841, 2125/2866, 2143/3532, 2146/3511, 2146/3589, 2147/3613, 2147/3614, 2147/3616, 2149/2827, 2163/3469, 2163/3496, 2163/3513, 2163/3514, 2163/3609, 2163/3622, 2163/3623, 2163/3624, 2183/2825, 2223/2846, 2239/3157, 2248/2845, 2284/2824, 2318/2896, 2350/3473, 2352/3474, 2354/3475, 2356/3477, 2377/3455, 2377/3461, 2379/3457, 2379/3458, 261/2921, 262/2956, 2748/2844, 2769/3128, 2777/2826, 278/2980, 2867/2923, 310/3032, 310/3174, 335/3030, 335/3060, 337/3031, 337/3175, 344/3028, 344/3176, 346/3029, 346/3177, 347/2981, 352/2858, 352/2859, 352/2859, 357/2969, 357/3438, 358/2970, 358/3443, 423/3086, </t>
  </si>
  <si>
    <t>436/2821, 489/2852, 489/2853, 498/3202, 521/3006, 526/3575, 528/3558, 530/3103, 534/3577, 560/2840, 577/2807, 580/3010, 585/3228, 606/3559, 608/3578, 651/2851, 668/3158, 676/2935, 678/3101, 678/3134, 678/3148, 678/3149, 678/3150, 678/3151, 678/3233, 678/3237, 678/3239, 678/3486, 678/3494, 679/2855, 687/2913, 687/3515, 696/2898, 696/2898, 696/2918, 702/2938, 704/2850, 709/2892, 732/3462, 732/3480, 789/2882, 789/2894, 827/3214, 827/3215, 827/3216, 97/3208, 977/2879, 979/3520, 981/3519</t>
  </si>
  <si>
    <t xml:space="preserve">3, 4, 5, 13, 14, 15, 16, 19, 23, 25, 26, 27, 28, 29, 30, 31, 33, 34, 40, 41, 43, 48, 121, 123, 124, 125, 126, 128, 129, 130, 132, 134, 135, 136, 136, 137, 139, 140, 146, 149, 150, 151, 154, 157, 158, 159, 161, 164, 165, 167, 167, 168, 169, 179, 198, 206, 207, 221, 231, 282, 283, 284, 285, 286, 287, 288, 289, 308, 316, 323, 329, 330, 331, 332, 342, 343, 354, 384, 385, 388, 389, 390, 395, 420, 421, 422, 427, 428, 442, 448, 449, 450, 451, 452, 453, 454, 460, 461, 462, 463, 464, 465, 466, 467, 468, 469, 470, 471, 472, 473, 474, 475, 476, 477, 478, 483, 484, 485, 486, 488, 494, 495, 500, 502, 510, 515, 516, 517, 519, 520, 522, 549, 554, 640, 642, 643, 646, 657, 706, 707, 717, 718, 719, 720, 726, 727, 728, 734, 737, 742, 754, 755, 757, 758, 760, 767, 768, 769, 770, 773, 776, 779, 805, 806, 808, 817, 818, 819, 839, 840, 841, 843, 844, 845, 849, 850, 851, 852, 872, 883, 885, 909, 918, 927, 943, 950, 959, 960, 961, 967, 968, 969, 970, 971, 993, 996, 999, 1012, 1013, 1014, 1015, 1016, 1017, 1018, 1025, 1026, 1027, 1032, 1125, 1127, 1128, 1142, 1143, 1144, 1145, 1209, 1228, 1266, </t>
  </si>
  <si>
    <t>1341, 1342, 1343, 1346, 1365, 1390, 1486, 1487, 1506, 1583, 1583, 1594, 1604, 1608, 1637, 1664, 1666, 1684, 1686, 1687, 1689, 1691, 1692, 1693, 1696, 1699, 1700, 1701, 1702, 1703, 1704, 1705, 1706, 1707, 1708, 1709, 1710, 1712, 1713, 1714, 1716, 1748, 1750, 1751, 1753, 1797, 1803, 1804, 1805, 1807, 1810, 1811, 1812, 1813, 1814, 1815, 1986, 1987, 1989, 2198, 2199, 2200, 2216, 2218, 2219, 2221, 2254, 2255, 2258, 2266, 2268, 2378, 2395, 2490, 2504, 2563, 2596, 2669, 2750, 2753, 1127/2963, 1128/2964, 121/3450, 124/3243, 125/3610, 13/3156, 13/3190, 13/3219, 13/3223, 132/2975, 1346/2947, 135/3191, 135/3448, 137/3186, 149/3497, 149/3498, 1507/2812, 16/2951, 16/2961, 16/3013, 16/3014, 16/3244, 16/3439, 16/3463, 16/3468, 16/3479, 16/3499, 168/3159, 1691/3182, 1696/3565, 1705/3574, 1707/3570, 1713/3557, 1714/3555, 1810/3173, 1810/3196, 1986/2960, 1986/2966, 1986/366, 2198/3464, 2198/3466, 221/3493, 2318/2870, 27/2955, 29/3003, 29/3114, 31/2978, 31/2994, 33/2967, 494/3137, 494/3241, 494/3242, 522/3007, 717/3492, 727/2919, 737/3045, 805/2949, 818/2954, 819/3197, 843/3248, 943/3011, 943/3026, 943/3038, 943/3047, 943/3048, 943/3094, 943/3113, 943/3135, 943/3136, 943/3142</t>
  </si>
  <si>
    <t xml:space="preserve">17, 36, 37, 38, 39, 44, 45, 46, 47, 49, 50, 52, 54, 63, 64, 65, 67, 68, 69, 70, 71, 72, 73, 74, 75, 76, 77, 78, 79, 80, 81, 83, 85, 86, 87, 88, 89, 90, 91, 92, 94, 98, 99, 100, 101, 102, 108, 109, 110, 111, 113, 114, 127, 131, 133, 138, 163, 166, 180, 199, 213, 214, 218, 221, 228, 264, 296, 298, 302, 303, 314, 317, 318, 340, 359, 360, 363, 370, 375, 376, 377, 382, 383, 391, 393, 394, 400, 403, 404, 405, 406, 407, 425, 426, 435, 436, 437, 439, 523, 524, 527, 532, 536, 540, 541, 542, 543, 544, 545, 547, 548, 550, 551, 570, 578, 584, 586, 588, 589, 590, 591, 592, 593, 594, 595, 596, 597, 598, 599, 600, 601, 602, 605, 615, 616, 620, 621, 622, 647, 659, 660, 665, 671, 673, 678, 684, 700, 709, 747, 749, 788, 792, 794, 796, 797, 799, 804, 807, 809, 820, 821, 838, 842, 849, 861, 905, 906, 937, 956, 1000, 1003, 1092, 1103, 1114, 1124, 1139, 1147, 1158, 1160, 1161, 1220, 1235, 1236, 1244, 1258, 1261, 1263, 1264, 1265, 1267, 1269, 1288, 1289, 1312, 1316, 1319, 1320, 1325, 1340, 1433, 1581, 1581, 1659, 1660, 1661, 1663, 1825, 1827, 1885, 1887, 1888, 1894, 1895, 1896, 1897, 1898, 1899, 1900, 1901, 1902, 1903, 1904, 1907, 1908, 1909, 1911, 1913, 1915, 1916, 1917, 1918, 1934, 1937, 1940, 1941, 1943, 1944, 1949, 1950, 1951, 1952, 1953, 1954, 1956, 1960, </t>
  </si>
  <si>
    <t xml:space="preserve">1962, 1965, 1966, 1967, 1968, 1970, 1972, 1974, 1975, 1977, 1978, 1984, 2374, 2375, 2381, 2384, 2386, 2387, 2388, 2389, 2390, 2408, 2409, 2410, 2411, 2411, 2411, 2412, 2412, 2413, 2414, 2415, 2416, 2417, 2417, 2418, 2420, 2422, 2441, 2443, 2445, 2451, 2454, 2455, 2456, 2457, 2458, 2464, 2465, 2465, 2465, 2467, 2468, 2469, 2475, 2478, 2480, 2481, 2482, 2484, 2486, 2487, 2488, 2488, 2489, 2492, 2492, 2494, 2496, 2497, 2502, 2503, 2506, 2509, 2510, 2513, 2514, 2515, 2516, 2517, 2531, 2539, 2552, 2558, 2564, 2565, 2567, 2571, 2572, 2573, 2575, 2577, 2579, 2581, 2582, 2583, 2584, 2585, 2586, 2587, 2607, 2608, 2609, 2610, 2612, 2613, 2614, 2615, 2616, 2617, 2619, 2620, 2621, 2622, 2623, 2624, 2625, 2626, 2627, 2628, 2629, 2631, 2632, 2633, 2634, 2635, 2636, 2637, 2638, 2639, 2641, 2642, 2643, 2644, 2645, 2646, 2647, 2648, 2649, 2650, 2651, 2652, 2653, 2654, 2655, 2656, 2657, 2658, 2659, 2660, 2664, 2665, 2666, 2667, 2677, 2678, 2680, 2681, 2682, 2683, 2684, 2685, 2686, 2687, 2688, 2696, 2697, 2698, 2699, 2700, 2712, 2713, 2714, 2716, 2718, 2719, 2730, 2732, 2763, 375927, 1010/3075, 1092/3234, </t>
  </si>
  <si>
    <t xml:space="preserve">1092/3235, 1092/3246, 1114/3144, 1114/3145, 1123/2974, 1123/2991, 1126/2946, 1127/2945, 1154/3524, 1154/3525, 1154/3526, 1218/3603, 1218/3604, 1220/3484, 123/2971, 123/3025, 127/2880, 127/2897, 1276/3179, 1289/3061, 13/3107, 13/3485, 1316/2934, 1316/3069, 1316/3072, 1316/3516, 1316/3517, 1319/3071, 132/3185, 133/2927, 1340/3033, 135/2930, 135/3066, 138/2931, 16/3184, 16/3247, 16/3432, 16/3444, 16/3445, 16/3449, 16/3467, 162/2939, 167/2893, 167/2968, 167/2972, 167/2973, 18/3194, 18/3195, 180/2952, 1824/3023, 1825/3037, 1825/3051, 1825/3052, 1825/3062, 1825/3063, 1825/3068, 1825/3081, 1825/3082, 1825/3084, 1825/3095, 1825/3127, 1825/3429, 1825/3430, 1825/3434, 1825/3435, 1860/3608, 1895/3021, 1896/2997, 1897/2993, 1911/2916, 1913/3080, 1913/3092, 1913/3147, 1918/2976, 1934/3036, 1934/3056, 1934/3064, 1934/3119, 1934/3146, 1940/2998, 1951/2999, 1954/2995, 1964/2959, 1967/3580, 1968/3538, 1977/3533, 1978/2957, 1978/3141, 1978/3537, 1979/2958, 2101/2938, 212/3089, 212/3090, 212/3183, 213/3077, 213/3078, 213/3087, 213/3111, 213/3112, 213/3115, 213/3118, 213/3125, 213/3178, 2161/3027, 2170/2829, 228/3440, 228/3441, 228/3442, 2377/3454, </t>
  </si>
  <si>
    <t>2379/3456, 2389/3124, 2389/3211, 2414/3116, 2418/2936, 2479/3210, 2479/3212, 2564/2917, 2579/3053, 2604/3205, 2652/3154, 2657/2820, 2684/2992, 2684/3204, 2684/3446, 2686/3447, 2688/3024, 2689/3160, 2689/3164, 2689/3168, 2775/3209, 2775/3217, 2775/3218, 2775/3221, 2775/3222, 340/3173, 37/2959, 37/2982, 393/3165, 393/3213, 393/3240, 415/3122, 415/3123, 415/3187, 415/3188, 415/3189, 415/3193, 50/2914, 50/2915, 50/3201, 523/3008, 527/3576, 542/3009, 596/3181, 678/3104, 678/3132, 678/3133, 709/3012, 709/3452, 726/3055, 737/3054, 800/2984, 801/2950, 801/2983, 801/2985, 828/3073, 840/2932, 842/3106, 842/3531, 849/2933, 886/3153, 886/3433, 943/3000, 943/3001, 943/3002, 943/3004, 943/3005, 943/3015, 943/3020, 943/3036, 943/3041, 943/3043, 943/3044, 943/3065, 943/3139, 943/3203, 943/3227, 943/3453, 944/2899, 944/2900, 944/2901, 944/2902, 944/2903, 944/2904, 944/2905, 944/2906, 944/2907, 944/2908, 944/2909, 944/2910, 944/2911, 944/2912, 947/3016, 947/3016, 947/3018, 947/3225, 947/3226, 998/3105</t>
  </si>
  <si>
    <t xml:space="preserve">1, 2, 6, 7, 8, 9, 10, 11, 12, 20, 21, 22, 24, 35, 42, 59, 66, 82, 84, 93, 105, 107, 112, 118, 155, 201, 202, 208, 216, 217, 219, 224, 236, 240, 249, 252, 269, 270, 271, 275, 276, 281, 290, 300, 306, 307, 312, 319, 324, 338, 349, 361, 364, 373, 374, 378, 379, 386, 387, 392, 397, 429, 438, 482, 487, 535, 539, 546, 552, 553, 566, 587, 604, 612, 614, 648, 649, 650, 666, 672, 674, 679, 688, 689, 692, 703, 712, 723, 724, 725, 729, 736, 745, 746, 762, 764, 777, 782, 785, 790, 803, 810, 811, 812, 813, 814, 815, 816, 832, 833, 834, 835, 836, 837, 853, 854, 855, 856, 857, 858, 859, 860, 863, 864, 865, 866, 867, 868, 869, 870, 871, 874, 877, 882, 889, 898, 901, 903, 908, 910, 912, 916, 917, 924, 928, 929, 930, 931, 935, 938, 939, 940, 941, 942, 944, 945, 946, 947, 948, 952, 965, 966, 983, 994, 997, 998, 1002, 1011, 1028, 1031, 1035, 1039, 1040, 1042, 1049, 1050, 1051, 1053, 1055, 1056, 1057, 1058, 1059, 1061, 1063, 1065, 1069, 1076, 1077, 1080, 1086, 1087, 1095, 1104, 1110, 1111, 1112, 1115, 1116, 1117, 1118, 1119, 1120, 1121, 1132, 1133, 1134, 1135, 1136, 1137, 1138, 1148, 1149, 1150, 1151, 1152, 1155, 1156, 1159, 1162, 1171, 1179, 1194, 1195, 1197, 1211, 1212, 1231, 1234, 1237, 1241, 1246, 1250, 1262, 1273, 1275, 1281, 1284, 1286, 1292, 1296, 1298, </t>
  </si>
  <si>
    <t xml:space="preserve">1300, 1302, 1305, 1309, 1313, 1314, 1318, 1326, 1327, 1334, 1336, 1339, 1344, 1348, 1363, 1368, 1368, 1370, 1372, 1373, 1374, 1375, 1378, 1382, 1388, 1394, 1395, 1397, 1398, 1399, 1401, 1404, 1405, 1408, 1409, 1411, 1413, 1414, 1416, 1417, 1418, 1420, 1421, 1423, 1425, 1426, 1427, 1436, 1441, 1443, 1444, 1446, 1449, 1469, 1477, 1479, 1480, 1481, 1482, 1483, 1485, 1518, 1536, 1539, 1544, 1570, 1574, 1575, 1576, 1582, 1582, 1590, 1592, 1595, 1597, 1598, 1599, 1600, 1601, 1603, 1606, 1607, 1613, 1614, 1615, 1635, 1651, 1662, 1669, 1673, 1674, 1675, 1683, 1749, 1752, 1772, 1783, 1806, 1819, 1820, 1821, 1822, 1823, 1824, 1829, 1830, 1831, 1832, 1833, 1834, 1835, 1836, 1837, 1838, 1839, 1850, 1864, 1865, 1866, 1867, 1868, 1869, 1870, 1871, 1872, 1873, 1874, 1875, 1876, 1877, 1878, 1879, 1880, 1881, 1882, 1883, 1884, 1886, 1889, 1890, 1892, 1893, 1905, 1906, 1910, 1912, 1914, 1919, 1920, 1921, 1922, 1923, 1924, 1925, 1926, 1927, 1928, 1929, 1930, 1931, 1932, 1933, 1935, 1936, 1938, 1939, 1942, 1948, 1955, 1957, 1961, 1963, 1964, 1969, 1971, 1973, 1976, 1979, 1980, 1981, 1982, 1983, 1985, 1988, </t>
  </si>
  <si>
    <t xml:space="preserve">1993, 1995, 2017, 2023, 2038, 2056, 2057, 2081, 2086, 2092, 2111, 2120, 2134, 2135, 2136, 2137, 2138, 2139, 2140, 2141, 2144, 2157, 2159, 2160, 2161, 2201, 2202, 2215, 2220, 2226, 2231, 2247, 2251, 2256, 2267, 2269, 2272, 2274, 2275, 2278, 2300, 2302, 2309, 2310, 2315, 2316, 2317, 2319, 2320, 2322, 2323, 2325, 2326, 2327, 2329, 2330, 2332, 2337, 2338, 2339, 2343, 2344, 2346, 2347, 2348, 2349, 2355, 2357, 2358, 2359, 2360, 2361, 2362, 2363, 2364, 2365, 2373, 2382, 2383, 2385, 2392, 2394, 2397, 2399, 2400, 2401, 2402, 2403, 2404, 2405, 2406, 2407, 2419, 2421, 2423, 2424, 2425, 2429, 2430, 2434, 2435, 2436, 2437, 2442, 2444, 2447, 2450, 2452, 2453, 2460, 2461, 2462, 2463, 2466, 2470, 2471, 2473, 2474, 2476, 2477, 2483, 2485, 2493, 2493, 2495, 2498, 2500, 2501, 2505, 2507, 2508, 2511, 2512, 2518, 2519, 2520, 2521, 2522, 2523, 2524, 2525, 2526, 2527, 2528, 2530, 2533, 2534, 2537, 2540, 2541, 2542, 2543, 2544, 2545, 2546, 2547, 2548, 2549, 2550, 2551, 2553, 2554, 2557, 2559, 2560, 2566, 2568, 2569, 2570, 2574, 2578, 2580, 2589, 2590, 2592, 2594, 2595, 2597, 2601, 2602, 2603, 2605, 2606, 2611, </t>
  </si>
  <si>
    <t>2618, 2630, 2640, 2661, 2662, 2663, 2668, 2670, 2671, 2672, 2674, 2675, 2676, 2690, 2692, 2693, 2694, 2695, 2701, 2702, 2704, 2706, 2706, 2706, 2707, 2708, 2710, 2711, 2715, 2717, 2720, 2721, 2724, 2725, 2728, 2729, 2731, 2733, 2734, 2735, 2736, 2737, 2738, 2742, 2743, 2745, 2746, 2747, 2748, 2749, 2751, 2752, 2755, 2756, 2757, 2758, 2759, 2760, 2761, 2762, 2764, 2765, 2770, 2776, 2782, 2783, 2784, 2785, 2786, 2787, 2788, 2796, 2798, 330578, 1049/3049, 1111/3096, 1111/3108, 1112/3097, 1112/3109, 1152/3076, 1179/2922, 1281/2987, 1286/2988, 1331/2810, 1375/2941, 1378/2891, 1493/2811, 1796/2856, 1858/2818, 1955/2996, 1959/3436, 1959/3437, 1963/3540, 1969/3541, 1976/3534, 2161/3034, 2161/3067, 2161/3070, 2161/3088, 2161/3099, 2355/3476, 2403/3143, 2578/3529, 2578/3530, 2594/2928, 2601/3206, 2601/3230, 834/3074, 835/2924, 851/2808, 928/3083, 931/2822, 947/3019, 998/2948</t>
  </si>
  <si>
    <t>166, 168, 169, 170, 175, 178, 180, 181, 193, 194, 196, 197, 199, 203, 204, 206, 207, 208, 209, 210, 213, 215, 217, 218, 222, 223, 229, 232, 233, 235, 236, 237, 238, 239, 240, 241, 242, 243, 244, 245, 246, 247, 248, 249, 250, 251, 253, 254, 255, 256, 258, 260, 261, 263, 264, 266, 267, 268, 269, 270, 271, 273, 274, 275, 276, 277, 278, 279, 290, 291, 292, 293, 294, 295, 296, 297, 298, 300, 301, 302, 310, 316, 317, 319, 321, 322, 324, 326, 327, 328, 330, 332, 333, 334, 334, 335, 336, 337, 338, 340, 341, 342, 344, 345, 346, 347, 348, 349, 350, 353, 355, 356, 357, 358, 359, 360, 361, 362, 363, 365, 368, 369, 370, 371, 372, 373, 374, 375, 379, 380, 380, 381, 382, 383, 384, 385, 386, 387, 387, 388, 390, 391, 392, 393, 394, 395, 397, 398, 401, 402, 403, 404, 405, 406, 407, 408, 409, 410, 411, 412, 413, 414, 415, 416, 417, 418, 419, 420, 421, 422, 423, 424, 425, 426, 427, 428, 429, 430, 431, 432, 433, 434, 435, 436, 437, 438, 439, 440, 441, 442, 445, 446, 447, 450, 451, 474, 475, 476, 481, 482, 483, 485, 486, 487, 495, 638, 639, 640, 641, 642, 643, 644, 647, 648, 649, 651, 653, 654, 655, 656, 657, 662, 663, 664, 665, 666, 667, 668, 669, 670, 672, 673, 674, 675, 676, 689, 728, 729, 730, 740, 741, 742, 743, 744, 745, 746, 746, 747, 748, 752, 753, 754, 756, 757, 758, 760, 762, 763, 764, 765, 766, 767, 987, 989, 990, 992, 993, 994, 995, 996, 996, 997, 998, 999, 1000, 1002, 1003, 1004, 1005, 1006, 1007, 1008, 1009, 1010, 1011, 1014, 1015, 1016, 1017, 1018, 1019, 1020, 1021, 1024, 1025, 1026, 1027, 1028, 1029, 1035, 1036, 1037, 1038, 1039, 1040, 1042,</t>
  </si>
  <si>
    <t xml:space="preserve"> 1043, 1044, 1045, 1046, 1047, 1048, 1049, 1057, 1062, 1063, 1064, 1065, 1066, 1067, 1068, 1069, 1070, 1075, 1076, 1077, 1078, 1079, 1080, 1081, 1082, 1083, 1084, 1085, 1086, 1087, 1088, 1089, 1090, 1091, 1092, 1093, 1096, 1097, 1104, 1105, 1106, 1107, 1108, 1109, 1110, 1112, 1112, 1113, 1113, 1114, 1115, 1117, 1118, 1119, 1120, 1121, 1122, 1123, 1124, 1125, 1126, 1126, 1127, 1128, 1131, 1132, 1134, 1135, 1137, 1139, 1140, 1141, 1142, 1143, 1144, 1145, 1149, 1150, 1151, 1152, 1153, 1154, 1155, 1157, 1158, 1159, 1160, 1162, 1167, 1168, 1170, 1171, 1173, 1174, 1175, 1176, 1177, 1178, 1178, 1179, 1180, 1181, 1182, 1183, 1183, 1184, 1185, 1186, 1187, 1188, 1202, 1204, 1205, 1206, 1393, 1394, 1400, 1401, 1402, 1403, 1404, 1405, 1406, 1407, 1408, 1413, 1414, 1415, 1416, 1417, 1418, 1424, 1425, 1426, 1430, 1431, 1432, 1433, 1434, 1435, 1436, 1437, 1438, 1439, 1445, 1452, 1464, 1465, 1466, 1474, 1003/1514, 1036/1550, 1037/1551, 1038/1552, 1064/1515, 1080/1504, 1105/1516, 1112/1502, 1112/1503, 1153/1482, 116/1531, 116/1533, 1167/1498, 1167/1499, 1192/1517, 1202/2689, 1501/1569, 178/1556, 181/2713, 181/2785, 193/2775, 202/2743, 202/2744, 205/1534, 205/1665, 239/1480, 239/1488, 278/2682, 278/2682, 278/2695, 278/2747, 279/2687, 301/1568, 310/1489, 310/2786, 310/2787, 312/1669, 312/2722, 312/2725, 312/2746, 338/2832, 347/2807, 355/1490, 363/1487, 365/1486, 37/2810, 371/1483, 371/1484, 385/1537, 387/2790, 387/2791, 387/2792, 387/2793, 40/2801, 42/1477, 44/1478, </t>
  </si>
  <si>
    <t>474/1570, 481/1582, 481/1594, 638/2804, 64/1475, 642/1685, 643/2780, 65/1540, 650/2777, 650/2778, 650/2828, 650/2829, 650/2830, 657/2784, 657/2789, 662/2802, 742/1485, 742/2805, 766/1491, 767/1492, 776/2768, 778/2797, 785/1494, 792/2835, 792/2836, 793/2833, 793/2834, 796/1655, 796/1656, 847/2841, 847/2842, 847/2843, 847/2844, 847/2845, 903/1677, 925/2783, 925/2838, 926/1509, 933/1512, 945/2739, 945/2740, 966/2774, 967/1505, 967/2703, 967/2704, 992/1510, 995/1565, 996/1513</t>
  </si>
  <si>
    <t xml:space="preserve">10, 11, 12, 13, 14, 15, 17, 18, 18, 33, 39, 68, 77, 80, 81, 82, 83, 84, 85, 86, 88, 89, 90, 91, 93, 95, 96, 97, 100, 101, 106, 107, 108, 109, 110, 111, 113, 114, 115, 117, 121, 122, 123, 124, 126, 126, 127, 128, 130, 131, 132, 133, 134, 135, 136, 137, 140, 141, 144, 145, 146, 150, 150, 151, 152, 153, 154, 155, 156, 158, 159, 160, 161, 177, 186, 187, 188, 189, 190, 191, 192, 201, 205, 224, 225, 226, 227, 252, 281, 282, 283, 284, 286, 287, 299, 313, 320, 329, 452, 457, 466, 467, 468, 469, 470, 471, 473, 484, 488, 492, 494, 497, 498, 499, 500, 501, 511, 514, 515, 518, 520, 536, 538, 540, 543, 544, 545, 546, 547, 548, 549, 550, 551, 552, 553, 554, 555, 559, 568, 571, 573, 574, 575, 576, 577, 578, 579, 580, 581, 582, 583, 584, 587, 589, 590, 591, 592, 594, 595, 596, 602, 603, 604, 605, 606, 609, 610, 615, 616, 617, 618, 619, 620, 621, 622, 623, 624, 625, 626, 632, 633, 634, 635, 652, 658, 659, 677, 679, 684, 686, 687, 688, 690, 692, 693, 694, 695, 696, 698, 699, 700, 701, 702, 704, 708, 709, 710, 718, 723, 736, 796, 810, 811, 812, 813, 816, 817, 829, 843, 844, 852, 853, 855, 870, 871, 872, 876, 893, 895, 898, 906, 907, 907, 908, 909, 912, 913, 917, 924, 927, 934, 936, 937, 938, 940, 944, 948, 949, 952, 955, 956, 957, 958, 959, 961, 965, 968, 969, 971, 972, 973, 975, 976, 977, 1033, 1189, 1195, 1203, 1209, 1210, 1211, 1212, 1213, 1215, 1218, 1219, 1220, 1225, 1226, 1230, 1231, 1232, 1233, 1234, 1235, 1237, 1238, 1240, 1241, 1242, 1243, 1245, 1246, 1247, 1248, 1250, 1251, 1256, 1257, 1258, 1261, 1264, 1299, 1310, 1319, </t>
  </si>
  <si>
    <t xml:space="preserve"> 1321, 1349, 1352, 1353, 1354, 1362, 1363, 1365, 1367, 1368, 1369, 1370, 1371, 1373, 1374, 1375, 1376, 1377, 1380, 1383, 1384, 1385, 100/1667, 100/1670, 101/1621, 101/1622, 101/1624, 101/1625, 101/1662, 101/1681, 106/1595, 113/1679, 113/1688, 114/1611, 114/1649, 115/1530, 115/1531, 1209/2798, 1276/1599, 134/1642, 1349/1669, 145/2770, 146/2771, 156/1538, 156/1593, 156/1601, 156/1664, 156/1683, 161/1567, 161/1675, 161/2788, 176/1615, 176/1616, 176/1666, 176/2678, 178/1555, 179/1663, 179/1665, 179/1666, 179/1668, 179/2688, 18/1571, 18/1596, 18/1617, 18/1626, 18/1634, 197/2772, 205/1650, 24/1591, 24/2831, 278/2675, 281/1646, 281/1648, 282/1645, 283/2693, 309/2705, 309/2742, 312/1600, 312/2718, 313/2781, 313/2809, 314/2717, 314/2719, 314/2721, 314/2724, 314/2745, 329/1606, 329/1607, 329/1608, 329/1609, 329/1610, 39/2758, 40/2799, 40/2800, 40/2808, 451/1644, 453/1687, 453/2752, 465/1522, 481/1583, 481/1592, 481/1593, 481/1597, 482/1584, 482/1598, 497/1547, 501/1546, 517/2751, 549/1589, 571/2840, 579/1586, 579/2692, 579/2776, 579/2779, 583/1544, 584/1545, 587/2730, 589/1541, 589/1587, 590/1542, 601/2736, 601/2737, 601/2738, 615/1524, 616/1525, 616/1682, 616/2691, 618/1526, 63/2709, 63/2710, 63/2714, 63/2723, 63/2750, 632/1529, 634/1558, 635/1557, 635/1559, 659/1641, 659/2676, 659/2677, 659/2683, 659/2690, 68/2767, </t>
  </si>
  <si>
    <t>68/2794, 68/2795, 68/2839, 712/1636, 724/1576, 724/1581, 727/1577, 754/1493, 77/1579, 77/1638, 794/2782, 796/1501, 796/2732, 796/2733, 796/2734, 796/2735, 796/2754, 796/2755, 796/2756, 796/2757, 81/1554, 810/1554, 810/1630, 810/1631, 810/1632, 810/1637, 810/1643, 810/1671, 810/1672, 810/1673, 810/1674, 813/1574, 813/1603, 820/2806, 907/1506, 907/1507, 91/1575, 916/1518, 917/1640, 944/1572, 944/1578, 944/2694, 944/2697, 950/1562, 950/1573, 950/1580, 952/1539, 952/1613, 954/1553, 965/2698, 965/2699, 965/2700, 965/2701, 965/2702, 965/2708, 965/2715, 965/2748, 965/2765, 99/1479</t>
  </si>
  <si>
    <t xml:space="preserve">1, 2, 3, 4, 5, 6, 7, 8, 9, 19, 21, 22, 23, 25, 26, 27, 28, 29, 31, 43, 58, 60, 61, 62, 70, 78, 79, 87, 92, 94, 119, 129, 139, 142, 143, 148, 157, 162, 163, 164, 165, 167, 174, 182, 183, 184, 195, 198, 200, 214, 219, 220, 221, 230, 262, 265, 272, 280, 285, 288, 289, 303, 304, 305, 306, 311, 315, 318, 323, 325, 331, 339, 343, 351, 352, 354, 364, 367, 389, 396, 399, 400, 443, 444, 448, 449, 458, 462, 463, 464, 472, 477, 478, 479, 480, 490, 491, 504, 505, 506, 507, 508, 509, 516, 517, 519, 523, 526, 527, 533, 537, 539, 541, 558, 560, 564, 566, 567, 572, 593, 597, 598, 607, 611, 612, 628, 631, 631, 636, 636, 645, 646, 661, 678, 680, 685, 691, 703, 705, 706, 713, 713, 714, 715, 716, 716, 720, 722, 726, 731, 732, 735, 737, 738, 749, 750, 751, 755, 759, 768, 769, 770, 771, 772, 787, 788, 789, 790, 791, 797, 798, 799, 801, 802, 803, 804, 805, 806, 807, 808, 809, 822, 823, 838, 842, 850, 862, 869, 873, 880, 881, 882, 885, 888, 890, 890, 899, 900, 910, 911, 919, 920, 921, 922, 939, 943, 947, 954, 960, 963, 984, 985, 986, 988, 991, 1001, 1034, 1050, 1071, 1072, 1073, 1074, 1095, 1098, 1099, 1100, 1101, 1102, 1103, 1111, 1129, 1130, 1133, 1136, 1138, 1146, 1147, 1148, 1156, 1156, 1161, 1163, 1164, 1165, 1166, 1166, 1172, 1192, 1197, 1198, 1207, 1214, 1216, 1217, 1221, 1222, 1223, 1224, 1236, 1239, 1244, 1249, 1252, 1253, 1254, 1255, 1259, 1260, 1265, 1269, 1270, 1271, 1272, 1273, 1277, 1278, 1279, 1280, 1281, 1282, 1283, 1284, 1285, 1286, 1287, 1289, 1290, 1291, 1293, 1296, 1297, 1301, 1302, 1303, 1305, </t>
  </si>
  <si>
    <t>1306, 1312, 1314, 1315, 1320, 1322, 1323, 1324, 1327, 1330, 1331, 1334, 1335, 1339, 1340, 1341, 1348, 1350, 1364, 1366, 1381, 1382, 1391, 1392, 1398, 1399, 1440, 1441, 1442, 1444, 1446, 1454, 1463, 1468, 1473, 11/1614, 1261/1495, 1271/1560, 1348/1627, 1348/1628, 1348/1629, 1348/1668, 1350/1670, 309/2741, 311/2803, 371/1481, 491/1543, 508/1548, 518/2684, 518/2685, 518/2686, 526/2696, 527/1663, 593/2794, 64/1476, 703/2769, 713/1549, 721/2819, 721/2822, 907/1508, 947/1561, 954/1635, 983/1500</t>
  </si>
  <si>
    <t xml:space="preserve">66, 84, 88, 116, 118, 119, 120, 121, 122, 123, 123, 124, 125, 126, 127, 128, 130, 131, 132, 134, 135, 139, 146, 147, 148, 149, 150, 151, 152, 155, 155, 156, 156, 159, 160, 161, 162, 163, 163, 164, 164, 168, 169, 170, 177, 180, 181, 182, 183, 184, 185, 186, 187, 188, 189, 190, 191, 192, 204, 208, 210, 211, 212, 230, 236, 237, 238, 239, 240, 241, 242, 250, 251, 253, 254, 255, 259, 260, 260, 261, 262, 263, 266, 273, 276, 277, 278, 279, 281, 282, 284, 285, 286, 287, 288, 289, 290, 291, 293, 294, 295, 296, 303, 305, 306, 307, 309, 310, 311, 312, 314, 315, 316, 317, 318, 319, 320, 321, 322, 330, 331, 333, 334, 335, 342, 343, 346, 346, 347, 348, 348, 350, 352, 353, 353, 354, 354, 355, 356, 357, 358, 361, 362, 363, 364, 366, 367, 368, 370, 371, 372, 376, 377, 379, 380, 383, 384, 392, 394, 395, 397, 415, 418, 419, 443, 446, 449, 450, 451, 464, 465, 475, 476, 526, 530, 531, 548, 549, 551, 586, 587, 588, 590, 592, 593, 604, 605, 610, 115/640, 117/641, 134/713, 146/653, 146/654, 146/658, 146/729, 146/744, 146/745, 209/620, 241/692, 263/621, 280/764, 280/767, 330/676, 330/677, 330/678, 330/679, 330/680, 352/634, 376/645, 379/646, 384/673, 391/693, 391/694, 391/701, </t>
  </si>
  <si>
    <t>395/698, 397/695, 397/696, 397/699, 398/700, 443/655, 443/657, 443/663, 443/664, 443/665, 443/666, 443/667, 443/668, 443/671, 446/681, 446/682, 446/683, 448/758, 448/769, 464/675, 465/618, 466/627, 466/628, 475/750, 475/751, 475/752, 475/753, 475/754, 475/755, 475/756, 475/757, 476/736, 476/737, 476/738, 476/739, 476/740, 476/741, 476/742, 476/743, 508/702, 508/703, 508/704, 508/708, 508/710, 508/712, 508/730, 508/748, 520/705, 520/706, 520/709, 520/731, 520/734, 520/773, 549/686, 549/687, 549/735, 551/647, 551/648, 551/649, 551/650, 551/651, 551/652, 551/684, 592/622, 594/633, 605/629</t>
  </si>
  <si>
    <t>144, 145, 145, 150, 151, 152, 153, 154, 160, 161, 178, 179, 180, 182, 183, 184, 185, 186, 187, 188, 189, 190, 191, 192, 193, 194, 195, 196, 197, 200, 201, 202, 203, 204, 205, 206, 207, 208, 209, 227, 255, 256, 257, 258, 262, 263, 264, 334, 342, 343, 344, 346, 347, 348, 349, 351, 352, 353, 371, 372, 373, 374, 375, 380, 395, 396, 397, 398, 399, 401, 402, 404, 405, 406, 425, 429, 430, 431, 432, 433, 434, 435, 436, 448, 449, 450, 452, 453, 454, 455, 456, 458, 459, 461, 462, 463, 464, 465, 466, 468, 469, 478, 479, 486, 489, 490, 491, 492, 493, 494, 495, 496, 498, 499, 500, 501, 502, 504, 505, 506, 507, 508, 509, 511, 521, 522, 523, 524, 525, 529, 530, 531, 533, 534, 535, 536, 537, 538, 539, 544, 550, 551, 552, 553, 559, 560, 562, 563, 564, 569, 570, 571, 572, 572, 574, 575, 576, 577, 578, 579, 579, 581, 582, 583, 584, 585, 589, 590, 591, 592, 593, 594, 596, 598, 599, 600, 601, 606, 618, 623, 643, 644, 645, 648, 649, 650, 651, 651, 652, 653, 655, 656, 657, 658, 659, 660, 661, 672, 676, 679, 681, 682, 683, 684, 685, 687, 688, 689,</t>
  </si>
  <si>
    <t xml:space="preserve"> 690, 692, 694, 743, 745, 750, 751, 752, 753, 754, 755, 757, 758, 759, 760, 767, 768, 771, 772, 773, 774, 775, 776, 777, 778, 779, 783, 784, 785, 786, 787, 788, 788, 789, 790, 792, 793, 794, 795, 796, 797, 798, 799, 800, 801, 802, 803, 804, 805, 806, 807, 808, 809, 810, 814, 815, 816, 817, 818, 819, 820, 821, 822, 823, 824, 825, 826, 827, 154/1361, 207/843, 334/844, 342/1412, 373/830, 380/831, 380/832, 434/1411, 456/1406, 461/1419, 463/1414, 468/1416, 468/1417, 468/1418, 489/1420, 490/1400, 507/848, 510/1403, 510/1404, 510/1405, 525/851, 525/852, 564/1415, 685/847, 688/846, 752/1413, 755/1399</t>
  </si>
  <si>
    <t xml:space="preserve">72, 73, 74, 77, 78, 84, 85, 87, 88, 89, 90, 91, 92, 93, 97, 100, 101, 102, 103, 104, 105, 107, 108, 109, 110, 113, 114, 115, 116, 117, 118, 119, 120, 121, 124, 127, 128, 129, 131, 133, 134, 141, 142, 143, 146, 147, 147, 148, 155, 156, 157, 158, 158, 163, 164, 165, 166, 167, 168, 169, 169, 170, 171, 174, 175, 177, 204, 212, 213, 214, 215, 216, 223, 224, 225, 226, 235, 236, 237, 238, 239, 241, 242, 243, 244, 245, 246, 247, 249, 250, 251, 252, 253, 254, 259, 260, 261, 267, 268, 269, 270, 271, 274, 275, 276, 277, 278, 279, 281, 284, 285, 286, 287, 288, 289, 290, 293, 294, 295, 296, 298, 299, 300, 301, 302, 303, 304, 305, 306, 307, 308, 309, 310, 313, 314, 317, 318, 321, 322, 324, 325, 326, 327, 328, 329, 330, 331, 337, 338, 339, 340, 358, 367, 400, 409, 410, 417, 420, 423, 424, 426, 437, 438, 439, 441, 443, 444, 447, 473, 485, 487, 513, 514, 515, 516, 520, 543, 561, 602, 603, 604, 605, 614, 615, 616, 617, 619, 669, 675, 686, 689, 691, 693, 697, 701, 702, 703, 705, 706, 714, 715, 716, 720, 722, 723, 724, 725, 727, 731, 744, 766, </t>
  </si>
  <si>
    <t>103/842, 116/845, 135/1387, 135/1388, 164/1358, 165/1359, 171/859, 174/860, 175/861, 222/1392, 235/1338, 242/1395, 243/1396, 244/1394, 245/604, 247/605, 306/1353, 310/1335, 410/1390, 410/1401, 410/606, 510/850, 596/609, 597/1407, 597/1408, 597/1409, 602/1336, 602/1343, 602/1344, 602/1345, 602/1346, 602/1348, 602/1352, 602/1364, 602/1379, 603/1337, 603/1339, 603/1340, 603/1341, 603/1342, 603/1347, 603/1349, 603/1350, 603/1351, 603/1362, 603/1378, 603/850, 604/1380, 604/1384, 675/1397, 675/1398, 675/1402, 690/1410, 702/607, 744/1360, 766/1377, 93/1383</t>
  </si>
  <si>
    <r>
      <rPr>
        <b/>
        <sz val="10.5"/>
        <rFont val="Arial MT"/>
        <family val="2"/>
      </rPr>
      <t>Plot Nos</t>
    </r>
  </si>
  <si>
    <t>173, 191, 193, 194, 210, 219, 223, 285, 310, 312, 313, 314, 315, 316, 419, 423, 519, 641, 693, 694, 845, 850, 861, 862, 863, 865, 866, 867, 868, 869, 871, 874, 875, 879, 880, 881, 971, 975, 978, 1000, 1001, 1129, 1130, 1193, 1194, 1195, 1196, 1421, 1422, 1432, 1967, 1968, 1969, 1970, 2255, 2256, 2257, 2258, 2265, 2302, 2313, 2384, 196/3128, 196/3129, 2258/2774, 2315/2848, 2315/2853, 266/2836, 266/2840, 285/3172, 314/2786, 314/2814, 855/256, 865/2831, 865/2838, 866/2832, 866/2841, 867/2833, 867/2842, 880/3105, 880/3107, 880/3108, 880/3109, 880/3111, 880/3116, 880/3118, 880/3119, 880/3120, 880/3121, 880/3123, 881/3106, 881/3110, 881/3112, 881/3117, 881/3122</t>
  </si>
  <si>
    <t>321, 1044, 1620, 1622</t>
  </si>
  <si>
    <t xml:space="preserve">158, 159, 160, 161, 162, 162, 185, 192, 211, 212, 214, 225, 226, 227, 229, 230, 238, 270, 271, 272, 274, 276, 277, 278, 280, 281, 282, 283, 284, 286, 287, 288, 289, 293, 295, 300, 301, 303, 304, 304, 305, 306, 308, 309, 311, 317, 320, 322, 324, 325, 326, 327, 328, 329, 330, 331, 332, 333, 334, 339, 340, 341, 342, 343, 344, 345, 346, 347, 348, 351, 353, 362, 363, 364, 365, 368, 369, 370, 373, 374, 375, 376, 377, 378, 379, 380, 381, 382, 383, 384, 385, 386, 387, 387, 388, 389, 390, 391, 394, 395, 396, 397, 398, 399, 403, 406, 407, 409, 410, 412, 413, 414, 415, 417, 418, 420, 421, 422, 424, 425, 426, 427, 428, 429, 431, 432, 435, 436, 437, 438, 439, 440, 441, 444, 445, 447, 448, 449, 450, 451, 452, 453, 454, 455, 456, 457, 458, 459, 460, 461, 462, 463, 465, 469, 470, 471, 472, 473, 474, 475, 477, 478, 480, 481, 482, 483, 492, 493, 494, 495, 496, 498, 499, 506, 507, 510, 511, 512, 514, 515, 517, </t>
  </si>
  <si>
    <t xml:space="preserve">520, 520, 521, 544, 548, 552, 553, 554, 555, 556, 557, 558, 562, 563, 563, 571, 594, 595, 596, 597, 598, 599, 605, 635, 639, 640, 642, 643, 644, 645, 646, 655, 690, 691, 718, 721, 722, 723, 726, 727, 728, 729, 730, 730, 731, 732, 733, 735, 736, 737, 738, 742, 743, 744, 745, 746, 747, 748, 749, 751, 752, 753, 754, 755, 756, 757, 758, 759, 760, 761, 762, 763, 764, 765, 766, 767, 768, 769, 770, 772, 773, 774, 775, 776, 778, 779, 781, 782, 784, 786, 787, 792, 793, 795, 796, 798, 799, 800, 803, 804, 806, 807, 808, 809, 810, 811, 812, 814, 815, 816, 817, 818, 820, 821, 822, 824, 825, 826, 829, 830, 832, 833, 834, 835, 837, 838, 839, 882, 884, 885, 886, 887, 891, 893, 894, 895, 896, 897, 898, 899, 904, 905, 906, 908, 923, 924, 925, 926, 927, 928, 929, 930, 943, 944, 945, 951, 957, 958, 959, 967, 968, 969, 970, 979, 980, 981, 982, 987, 991, 993, 994, 995, 996, 997, 997, 998, 999, 1003, 1005, 1010, 1011, </t>
  </si>
  <si>
    <t xml:space="preserve">1012, 1013, 1015, 1016, 1017, 1018, 1019, 1019, 1020, 1021, 1022, 1023, 1024, 1026, 1027, 1028, 1029, 1030, 1031, 1032, 1033, 1034, 1036, 1042, 1043, 1045, 1046, 1054, 1069, 1070, 1071, 1072, 1074, 1075, 1076, 1077, 1078, 1079, 1080, 1081, 1082, 1083, 1084, 1085, 1094, 1095, 1097, 1099, 1100, 1101, 1102, 1107, 1108, 1109, 1110, 1119, 1120, 1122, 1126, 1128, 1135, 1136, 1137, 1138, 1139, 1140, 1141, 1142, 1143, 1144, 1145, 1147, 1148, 1149, 1150, 1151, 1152, 1153, 1154, 1155, 1156, 1157, 1158, 1159, 1160, 1161, 1162, 1164, 1165, 1166, 1167, 1168, 1169, 1170, 1170, 1171, 1172, 1173, 1174, 1176, 1178, 1180, 1182, 1183, 1184, 1185, 1186, 1187, 1188, 1189, 1190, 1191, 1192, 1197, 1198, 1210, 1211, 1213, 1214, 1215, 1216, 1217, 1218, 1219, 1220, 1221, 1222, 1223, 1224, </t>
  </si>
  <si>
    <t>1225, 1226, 1227, 1228, 1229, 1231, 1233, 1234, 1235, 1236, 1237, 1240, 1272, 1288, 1326, 1363, 1364, 1365, 1366, 1367, 1368, 1378, 1390, 1391, 1392, 1393, 1394, 1395, 1396, 1397, 1398, 1403, 1404, 1405, 1406, 1433, 1434, 1435, 1438, 1439, 1440, 1441, 1442, 1443, 1444, 1446, 1451, 1452, 1453, 1454, 1455, 1456, 1457, 1458, 1459, 1460, 1467, 1469, 1470, 1471, 1472, 1473, 1474, 1479, 1482, 1483, 1484, 1506, 1508, 1516, 1517, 1518, 1519, 1520, 1521, 1522, 1525, 1526, 1527, 1528, 1529, 1530, 1531, 1533, 1533, 1536, 1537, 1538, 1539, 1546, 1548, 1549, 1550, 1551, 1554, 1558, 1559, 1560, 1569, 1570, 1571, 1572, 1573, 1574, 1575, 1576, 1582, 1590, 1593, 1594, 1595, 1597, 1598, 1599, 1600, 1601, 1602, 1603, 1604, 1605, 1606, 1610, 1611, 1612, 1613, 1624, 1625, 1626, 1627, 1654, 1670, 1671, 1672, 1673, 1674, 1685, 1686, 1687, 1687, 1688, 1689, 1690, 1691, 1692, 1693, 1694, 1695, 1696, 1697, 1698, 1699, 1700, 1703, 1704, 1705, 1706, 1708, 1711, 1712, 1713, 1714, 1715, 1716, 1717, 1718, 1719, 1720, 1721, 1722, 1723, 1784, 1785, 1786, 1787, 1788, 1798, 1799, 1800, 1801, 1802, 1803, 1804, 1805, 1806, 1807, 1808, 1809, 1810, 1811, 1812, 1814, 1816, 1817, 1821, 1822, 1823, 1824, 1827, 1923, 1924, 1925, 1926, 1927, 1928, 1929, 1930, 1931, 1932, 1933, 1934, 1935, 1936, 1937, 1938, 1939, 1940, 1941, 1943, 1944, 1945, 1946, 1947, 1948, 1949, 1950, 1951, 1952, 1953, 1954, 1957, 1958, 1959, 1960, 1961, 1962, 1963, 1964, 1965, 1966, 2025, 2026, 2027, 2028, 2029, 2030, 2031, 2032, 2033, 2034, 2035, 2036, 2037, 2039, 2040, 2050, 2051, 2052, 2053, 2054, 2130, 2162, 2183, 2184, 2186, 2187, 2188, 2189, 2191, 2216, 2217, 2218, 2220, 2223, 2224, 2226, 2227, 2228, 2229, 2230, 2231, 2232, 2233, 2234, 2235, 2236, 2237, 2238, 2240, 2241, 2242, 2243, 2244, 2248, 2249, 2250, 2260, 2261, 2262, 2263, 2303, 2304, 2306, 2307, 2308, 2309, 2310, 2311, 2312, 2314, 2316, 2317, 2318, 2319, 2320, 2321, 2322, 2323, 2324, 2325, 2327, 2328, 2329, 2375, 2376, 2377, 2378, 2379, 2380, 2381, 2382, 2383, 2385, 2386, 2387, 2388, 2389, 2390, 2391, 2392, 2393, 2395, 2396, 2397, 2398, 2399, 2400, 2401, 2402, 2403, 2404, 2405, 2407, 2408, 2409, 2410, 2411, 2412, 2413, 2414, 2415, 2416, 2417, 2418, 2418, 2419, 2420, 2421, 2422, 2423, 2424, 2425, 2426, 2427, 2428, 2429, 2430, 2431, 2432, 2435, 2436, 2438, 2440, 2442, 2443, 2444, 2445, 2446, 2448, 2450, 2451, 2452, 2454, 2455, 2456, 2457, 2458, 2459, 2460, 2461, 2462, 2463, 2464, 2465, 2466, 2467, 2468, 2469, 2471, 2474, 2475, 2476, 2477, 2478, 2479, 2480, 2482, 2483, 2484, 2485, 2487, 2488, 2491, 2492, 2493, 2494, 2496, 2497, 2498, 2499, 2500, 2503, 2505, 2506, 2509, 2510, 2511, 2512, 2513, 2514, 2515, 2516, 2518, 2519, 2522, 2527, 2528, 2530, 2531, 2532, 2533, 2535, 2536, 2537, 2538, 2539, 2540, 2541, 2542, 2543, 2545, 2546, 2547, 2548, 2549, 2550, 2551, 2552, 2553, 2554, 2555, 2556, 2557, 2558, 2559, 2561, 2562, 2563, 2564, 2565, 2566, 2567, 2568, 2569, 2570, 2571, 2572, 2573, 2574, 2575, 2576, 2577, 2578, 2579, 2580, 2580, 2581, 2582, 2583, 2584, 2585, 2586, 2587, 2588, 2590, 2591, 2592, 2593, 2594, 2595, 2596, 2597, 2598, 2600, 2601, 2602, 2603, 2604, 2605, 2606, 2607, 2608, 2609, 2610, 2611, 2611, 2612, 2613, 2614, 2615, 2616, 2617, 2618, 2620, 2621, 2622, 2623, 2624, 2625, 2626, 2627, 2628, 2629, 2630, 2631, 2632, 2633, 2634, 2635, 2636, 2637, 2640, 2641, 2642, 2643, 2644, 2645, 2646, 2647, 2648, 2649, 2650, 2664, 2665, 2666, 2667, 2668, 2668, 2670, 2671, 2672, 2673, 2674, 2675, 2676, 2677, 2678, 2679, 2680, 2738, 2753, 1008/2706, 1008/2706, 1008/2741, 1008/3067, 1008/3136, 1008/3137, 1008/3138, 1008/3139, 1008/3140, 1008/3141, 1008/3142, 1008/3143, 1008/3144, 1008/3145, 1008/3146, 1008/3149, 1008/3155, 1008/3156, 1008/3166, 1008/3167, 1008/3182, 1008/3183, 1008/3187, 1013/3056, 1013/3058, 1013/3059, 1013/3060, 1013/3065, 1013/3069, 1013/3070, 1013/3073, 1013/3075, 1013/3083, 1013/3084, 1013/3085, 1013/3086, 1013/3087, 1013/3090, 1013/3094, 1013/3095, 1013/3099, 1013/3103, 1013/3104, 1013/3148, 1013/3150, 1013/3153, 1015/3168, 1015/3173, 1015/3174, 1015/3175, 1015/3178, 1015/3179, 1015/3184, 1015/3185, 1017/2986, 1018/2983, 1043/2776, 1072/2697, 1079/2711, 1079/2734, 1120/3080, 1144/2742, 1150/2696, 1150/2696, 1170/2699, 1170/2699, 1176/2752, 1176/2754, 1176/2755, 1178/3164, 1189/2698, 1237/2702, 1374/2773, 1472/2984, 1473/2985, 1482/2764, 1522/2763, 1527/2731, 1537/3127, 1549/2701, 1549/2705, 1559/2732, 1610/2739, 1626/2751, 1708/2750, 1784/2749, 1785/2748, 1785/2762, 1800/2747, 1934/2746, 209/2786, 2304/2792, 2306/2998, 2307/2997, 2309/2996, 238/2994, 2405/2714, 2407/2713, 2407/2715, 2420/2692, 2432/2693, 2458/2735, 2462/2722, 2471/2798, 2480/2721, 2481/2728, 2490/2740, 2510/3157, 2523/2694, 2523/3100, 2523/3132, 2523/3133, 2528/2700, 2537/2723, 2557/3053, 2557/3057, 2557/3068, 2557/3076, 2557/3077, 2557/3082, 2557/3089, 2557/3161, 2609/2744, 2609/2745, 2641/2712, 270/2992, 271/2726, 271/2756, 271/2757, 275/2703, 278/2761, 282/2716, 282/2717, 288/3171, 322/2736, 322/2737, 365/2758, 365/2759, 368/2768, 376/2695, 376/3158, 378/2733, 380/2724, 380/2725, 413/2760, 413/2769, 413/2770, 441/2719, 455/3101, 455/3102, 455/3130, 458/3176, 458/3177, 459/3071, 460/3071, 470/3061, 470/3159, 475/3186, 514/2707, 514/2729, 544/3025, 544/3026, 544/3027, 544/3034, 544/3036, 544/3038, 544/3039, 544/3040, 556/3052, 642/3022, 645/2867, 691/2796, 720/2710, 738/3072, 745/2875, 748/2730, 752/2718, 819/3169, 819/3180, 835/3163, 842/2854, 843/2855, 882/3160, 894/3081, 894/3098, 905/2727, 905/3152, 968/2785, 981/3147, 991/2767, 991/3151</t>
  </si>
  <si>
    <t xml:space="preserve"> 1670, 1671, 1672, 1673, 1674, 1685, 1686, 1687, 1687, 1688, 1689, 1690, 1691, 1692, 1693, 1694, 1695, 1696, 1697, 1698, 1699, 1700, 1703, 1704, 1705, 1706, 1708, 1711, 1712, 1713, 1714, 1715, 1716, 1717, 1718, 1719, 1720, 1721, 1722, 1723, 1784, 1785, 1786, 1787, 1788, 1798, 1799, 1800, 1801, 1802, 1803, 1804, 1805, 1806, 1807, 1808, 1809, 1810, 1811, 1812, 1814, 1816, 1817, 1821, 1822, 1823, 1824, 1827, 1923, 1924, 1925, 1926, 1927, 1928, 1929, 1930, 1931, 1932, 1933, 1934, 1935, 1936, 1937, 1938, 1939, 1940, 1941, 1943, 1944, 1945, 1946, 1947, 1948, 1949, 1950, 1951, 1952, 1953, 1954, 1957, 1958, 1959, 1960, 1961, 1962, 1963, 1964, 1965, 1966, 2025, 2026, 2027, 2028, 2029, 2030, 2031, 2032, 2033, 2034, 2035, 2036, 2037, 2039, 2040, 2050, 2051, 2052, 2053, 2054, 2130, </t>
  </si>
  <si>
    <t>2162, 2183, 2184, 2186, 2187, 2188, 2189, 2191, 2216, 2217, 2218, 2220, 2223, 2224, 2226, 2227, 2228, 2229, 2230, 2231, 2232, 2233, 2234, 2235, 2236, 2237, 2238, 2240, 2241, 2242, 2243, 2244, 2248, 2249, 2250, 2260, 2261, 2262, 2263, 2303, 2304, 2306, 2307, 2308, 2309, 2310, 2311, 2312, 2314, 2316, 2317, 2318, 2319, 2320, 2321, 2322, 2323, 2324, 2325, 2327, 2328, 2329, 2375, 2376, 2377, 2378, 2379, 2380, 2381, 2382, 2383, 2385, 2386, 2387, 2388, 2389, 2390, 2391, 2392, 2393, 2395, 2396, 2397, 2398, 2399, 2400, 2401, 2402, 2403, 2404, 2405, 2407, 2408, 2409, 2410, 2411, 2412, 2413, 2414, 2415, 2416, 2417, 2418, 2418, 2419, 2420, 2421, 2422, 2423, 2424, 2425, 2426, 2427, 2428, 2429, 2430, 2431, 2432, 2435, 2436, 2438, 2440, 2442, 2443, 2444, 2445, 2446, 2448, 2450, 2451,</t>
  </si>
  <si>
    <t xml:space="preserve"> 2452, 2454, 2455, 2456, 2457, 2458, 2459, 2460, 2461, 2462, 2463, 2464, 2465, 2466, 2467, 2468, 2469, 2471, 2474, 2475, 2476, 2477, 2478, 2479, 2480, 2482, 2483, 2484, 2485, 2487, 2488, 2491, 2492, 2493, 2494, 2496, 2497, 2498, 2499, 2500, 2503, 2505, 2506, 2509, 2510, 2511, 2512, 2513, 2514, 2515, 2516, 2518, 2519, 2522, 2527, 2528, 2530, 2531, 2532, 2533, 2535, 2536, 2537, 2538, 2539, 2540, 2541, 2542, 2543, 2545, 2546, 2547, 2548, 2549, 2550, 2551, 2552, 2553, 2554, 2555, 2556, 2557, 2558, 2559, 2561, 2562, 2563, 2564, 2565, 2566, 2567, 2568, 2569, 2570, 2571, 2572, 2573, 2574, 2575, 2576, 2577, 2578, 2579, 2580, 2580, 2581, 2582, 2583, 2584, 2585, 2586, 2587, 2588, 2590, 2591, 2592, 2593, 2594, 2595, 2596, 2597, 2598, 2600, 2601, 2602, 2603, 2604, 2605, 2606, 2607, </t>
  </si>
  <si>
    <t xml:space="preserve">2608, 2609, 2610, 2611, 2611, 2612, 2613, 2614, 2615, 2616, 2617, 2618, 2620, 2621, 2622, 2623, 2624, 2625, 2626, 2627, 2628, 2629, 2630, 2631, 2632, 2633, 2634, 2635, 2636, 2637, 2640, 2641, 2642, 2643, 2644, 2645, 2646, 2647, 2648, 2649, 2650, 2664, 2665, 2666, 2667, 2668, 2668, 2670, 2671, 2672, 2673, 2674, 2675, 2676, 2677, 2678, 2679, 2680, 2738, 2753, 1008/2706, 1008/2706, 1008/2741, 1008/3067, 1008/3136, 1008/3137, 1008/3138, 1008/3139, 1008/3140, 1008/3141, 1008/3142, 1008/3143, 1008/3144, 1008/3145, 1008/3146, 1008/3149, 1008/3155, 1008/3156, 1008/3166, 1008/3167, 1008/3182, 1008/3183, 1008/3187, 1013/3056, 1013/3058, 1013/3059, 1013/3060, 1013/3065, </t>
  </si>
  <si>
    <t xml:space="preserve">1013/3069, 1013/3070, 1013/3073, 1013/3075, 1013/3083, 1013/3084, 1013/3085, 1013/3086, 1013/3087, 1013/3090, 1013/3094, 1013/3095, 1013/3099, 1013/3103, 1013/3104, 1013/3148, 1013/3150, 1013/3153, 1015/3168, 1015/3173, 1015/3174, 1015/3175, 1015/3178, 1015/3179, 1015/3184, 1015/3185, 1017/2986, 1018/2983, 1043/2776, 1072/2697, 1079/2711, 1079/2734, 1120/3080, 1144/2742, 1150/2696, 1150/2696, 1170/2699, 1170/2699, 1176/2752, 1176/2754, 1176/2755, 1178/3164, 1189/2698, 1237/2702, 1374/2773, 1472/2984, 1473/2985, 1482/2764, 1522/2763, 1527/2731, 1537/3127, 1549/2701, </t>
  </si>
  <si>
    <t xml:space="preserve">1549/2705, 1559/2732, 1610/2739, 1626/2751, 1708/2750, 1784/2749, 1785/2748, 1785/2762, 1800/2747, 1934/2746, 209/2786, 2304/2792, 2306/2998, 2307/2997, 2309/2996, 238/2994, 2405/2714, 2407/2713, 2407/2715, 2420/2692, 2432/2693, 2458/2735, 2462/2722, 2471/2798, 2480/2721, 2481/2728, 2490/2740, 2510/3157, 2523/2694, 2523/3100, 2523/3132, 2523/3133, 2528/2700, 2537/2723, 2557/3053, 2557/3057, 2557/3068, 2557/3076, 2557/3077, 2557/3082, 2557/3089, 2557/3161, 2609/2744, 2609/2745, 2641/2712, 270/2992, 271/2726, 271/2756, 271/2757, 275/2703, 278/2761, 282/2716, 282/2717, 288/3171, 322/2736, 322/2737, 365/2758, 365/2759, 368/2768, </t>
  </si>
  <si>
    <t>376/2695, 376/3158, 378/2733, 380/2724, 380/2725, 413/2760, 413/2769, 413/2770, 441/2719, 455/3101, 455/3102, 455/3130, 458/3176, 458/3177, 459/3071, 460/3071, 470/3061, 470/3159, 475/3186, 514/2707, 514/2729, 544/3025, 544/3026, 544/3027, 544/3034, 544/3036, 544/3038, 544/3039, 544/3040, 556/3052, 642/3022, 645/2867, 691/2796, 720/2710, 738/3072, 745/2875, 748/2730, 752/2718, 819/3169, 819/3180, 835/3163, 842/2854, 843/2855, 882/3160, 894/3081, 894/3098, 905/2727, 905/3152, 968/2785, 981/3147, 991/2767, 991/3151</t>
  </si>
  <si>
    <t xml:space="preserve">167, 171, 176, 177, 178, 181, 182, 183, 184, 188, 204, 206, 208, 209, 213, 243, 244, 245, 255, 259, 292, 297, 298, 299, 338, 356, 357, 408, 508, 518, 522, 528, 531, 541, 549, 593, 604, 606, 607, 611, 613, 614, 624, 627, 630, 631, 632, 647, 648, 652, 674, 682, 683, 684, 697, 698, 699, 700, 701, 703, 708, 708, 709, 712, 713, 720, 854, 872, 902, 903, 914, 915, 917, 920, 921, 934, 936, 961, 1038, 1053, 1058, 1068, 1088, 1106, 1117, 1118, 1123, 1124, 1134, 1199, 1200, 1201, 1202, 1203, 1204, 1205, 1206, 1207, 1208, 1209, 1212, 1230, 1232, 1243, 1252, 1253, 1256, 1259, 1260, 1261, 1262, 1263, 1264, 1265, 1266, 1267, 1269, 1270, 1271, 1273, 1274, 1275, 1276, 1277, 1278, 1279, 1280, 1281, 1282, 1283, 1284, 1285, 1286, 1287, 1290, 1291, 1292, 1293, 1294, 1310, 1312, 1313, 1314, 1315, 1316, 1317, 1318, 1319, 1322, 1357, 1369, 1388, </t>
  </si>
  <si>
    <t xml:space="preserve">1399, 1400, 1419, 1424, 1426, 1429, 1430, 1431, 1436, 1437, 1498, 1505, 1512, 1513, 1587, 1609, 1615, 1646, 1647, 1678, 1679, 1835, 1836, 1846, 1859, 1860, 1861, 1862, 1863, 1864, 1865, 1866, 1868, 1869, 1871, 1872, 1873, 1874, 1875, 1876, 1877, 1878, 1879, 1880, 1884, 1885, 1886, 1887, 1888, 1889, 1890, 1891, 1892, 1893, 1894, 1895, 1896, 1897, 1898, 1899, 1900, 1901, 1902, 1903, 1904, 1905, 1906, 1907, 1910, 1911, 1912, 1913, 1914, 1915, 1916, 1917, 1918, 1919, 2192, 2195, 2204, 2213, 2437, 2517, 2521, 2523, 2524, 2525, 2526, 2534, 2651, 2652, 2652, 2653, 2654, 2655, 2656, 2657, 2658, 2658, </t>
  </si>
  <si>
    <t>2659, 2660, 2661, 2662, 2663, 2681, 2687, 103/2817, 1609/2981, 188/3091, 188/3097, 1886/3134, 2437/2982, 265/2829, 265/2839, 357/3050, 38/3170, 674/2778, 674/2990, 674/3032, 854/255, 903/2877, 961/2815</t>
  </si>
  <si>
    <t xml:space="preserve">164, 165, 166, 200, 201, 202, 217, 228, 318, 319, 405, 489, 490, 491, 509, 600, 601, 602, 603, 608, 609, 610, 615, 616, 618, 619, 637, 638, 660, 661, 692, 696, 707, 710, 844, 852, 876, 877, 878, 883, 900, 909, 910, 911, 919, 952, 962, 1059, 1089, 1090, 1092, 1092, 1104, 1111, 1125, 1131, 1249, 1250, 1251, 1254, 1255, 1258, 1268, 1295, 1296, 1297, 1298, 1299, 1300, 1301, 1302, 1303, 1304, 1305, 1306, 1307, 1308, 1309, 1311, 1320, 1321, 1323, 1324, 1325, 1326, 1332, 1335, 1337, 1338, 1339, 1382, 1385, 1386, 1387, 1401, 1402, 1407, 1408, 1409, 1410, 1445, 1448, 1449, 1450, 1461, 1462, 1464, 1475, 1476, 1477, 1486, 1487, 1488, 1490, 1491, 1494, 1497, 1499, 1500, 1501, 1502, 1503, 1504, 1515, 1523, 1524, 1532, 1542, 1543, 1543, 1544, 1545, 1547, 1562, 1566, 1578, 1581, 1619, 1643, 1644, 1651, 1653, 1655, </t>
  </si>
  <si>
    <t>1656, 1657, 1658, 1659, 1660, 1661, 1663, 1664, 1665, 1666, 1667, 1668, 1669, 1675, 1676, 1677, 1680, 1681, 1682, 1683, 1684, 1754, 1758, 1759, 1841, 1845, 1847, 1848, 1850, 1851, 1852, 1853, 1854, 1855, 1856, 1857, 1858, 1867, 1870, 1971, 1972, 1973, 1974, 1975, 2012, 2013, 2024, 2038, 2045, 2046, 2047, 2048, 2055, 2057, 2058, 2063, 2067, 2082, 2087, 2124, 2156, 2221, 2251, 2254, 2266, 2356, 2361, 2683, 2684, 2685, 2686, 1663/2876, 2048/2999, 2048/3000, 2356/2816, 2356/2857, 660/2780, 661/2811, 900/2858, 900/2874</t>
  </si>
  <si>
    <t xml:space="preserve">168, 169, 170, 172, 174, 179, 195, 205, 207, 216, 218, 220, 221, 222, 231, 232, 233, 234, 235, 236, 237, 239, 240, 241, 246, 248, 249, 250, 251, 253, 254, 257, 258, 260, 261, 263, 266, 268, 269, 273, 275, 321, 358, 359, 497, 523, 524, 526, 527, 529, 532, 533, 534, 537, 538, 542, 543, 545, 550, 551, 559, 560, 561, 564, 564, 565, 566, 567, 568, 569, 570, 573, 574, 575, 576, 577, 581, 582, 583, 584, 585, 588, 589, 590, 591, 592, 612, 617, 623, 625, 626, 629, 634, 636, 649, 651, 653, 656, 658, 663, 664, 666, 667, 668, 669, 671, 672, 673, 679, 680, 681, 686, 695, 702, 704, 705, 705, 715, 716, 717, 719, 724, 785, 801, 823, 828, 831, 840, 841, 842, 843, 851, 855, 856, 858, 873, 890, 907, 912, 913, 916, 918, 922, 931, 932, 933, 939, 940, 941, 942, 946, 947, 948, 949, 950, 953, 954, 955, 956, 963, 964, 965, 966, 985, 986, 988, 989, 990, 1002, 1008, 1039, 1041, 1044, 1051, 1052, 1056, 1060, 1091, </t>
  </si>
  <si>
    <t xml:space="preserve">1093, 1105, 1113, 1114, 1116, 1132, 1241, 1242, 1244, 1245, 1246, 1247, 1257, 1327, 1328, 1329, 1330, 1331, 1333, 1334, 1336, 1340, 1342, 1343, 1344, 1345, 1346, 1347, 1348, 1349, 1350, 1351, 1352, 1354, 1355, 1358, 1360, 1370, 1371, 1372, 1373, 1374, 1375, 1376, 1377, 1381, 1389, 1412, 1413, 1414, 1415, 1416, 1418, 1420, 1423, 1425, 1489, 1492, 1493, 1495, 1496, 1507, 1507, 1509, 1510, 1511, 1514, 1541, 1552, 1564, 1565, 1567, 1568, 1577, 1580, 1583, 1584, 1585, 1586, 1588, 1616, 1617, 1618, 1620, 1621, 1622, 1630, 1632, 1633, 1634, 1635, 1636, 1637, 1638, 1639, 1640, 1641, 1652, 1724, 1725, 1727, 1728, 1729, 1730, 1731, 1732, 1733, 1734, 1736, 1737, 1738, 1739, 1740, 1741, 1742, 1743, 1744, 1745, 1746, 1747, 1748, 1749, 1750, 1751, 1753, 1760, 1761, 1762, 1763, 1764, </t>
  </si>
  <si>
    <t xml:space="preserve">1765, 1766, 1767, 1768, 1768, 1769, 1770, 1771, 1772, 1773, 1774, 1775, 1776, 1777, 1779, 1780, 1782, 1783, 1789, 1790, 1791, 1792, 1793, 1794, 1795, 1796, 1797, 1815, 1818, 1819, 1820, 1825, 1826, 1828, 1829, 1830, 1976, 1977, 1978, 1979, 1980, 1981, 1982, 1983, 1984, 1987, 1988, 1989, 1990, 1991, 1992, 1993, 1995, 1996, 1997, 1998, 1999, 2000, 2001, 2002, 2003, 2004, 2005, 2006, 2007, 2008, 2009, 2010, 2011, 2015, 2016, 2017, 2018, 2019, 2020, 2021, 2022, 2023, 2042, 2049, 2059, 2061, 2062, 2064, 2065, 2066, 2068, 2069, 2070, 2071, 2072, 2073, 2074, 2075, 2076, 2077, 2078, 2079, 2080, 2081, 2083, 2086, 2089, 2090, 2092, 2093, 2094, 2095, 2096, 2097, 2098, 2099, 2101, 2102, 2103, 2107, 2108, 2109, 2110, 2111, 2112, 2113, 2114, 2115, 2116, 2117, 2118, 2120, 2121, 2122, </t>
  </si>
  <si>
    <t xml:space="preserve">2123, 2127, 2128, 2129, 2131, 2132, 2133, 2134, 2135, 2136, 2137, 2138, 2139, 2140, 2141, 2142, 2143, 2144, 2145, 2146, 2147, 2148, 2149, 2150, 2151, 2152, 2157, 2158, 2159, 2161, 2163, 2164, 2165, 2166, 2167, 2168, 2169, 2170, 2171, 2172, 2173, 2174, 2175, 2176, 2179, 2180, 2193, 2194, 2196, 2197, 2198, 2199, 2200, 2201, 2202, 2203, 2205, 2206, 2207, 2208, 2209, 2210, 2211, 2212, 2215, 2222, 2247, 2252, 2253, 2267, 2269, 2270, 2271, 2272, 2273, 2274, 2275, 2276, 2277, 2278, 2279, 2280, 2281, 2282, 2283, 2284, 2285, 2286, 2287, 2288, 2290, 2292, 2293, 2294, 2295, 2296, 2297, 2298, 2299, 2300, 2332, 2333, 2334, 2335, 2336, 2337, 2339, 2340, 2341, 2342, 2343, 2345, 2346, 2347, 2348, 2349, 2350, 2351, 2352, 2353, 2354, 2355, 2357, 2363, 2364, 2365, 2366, 2367, 2368, 2369, </t>
  </si>
  <si>
    <t xml:space="preserve">2370, 2372, 2373, 2433, 2481, 2490, 2495, 2504, 2508, 1002/2766, 1002/3006, 1002/3007, 1002/3008, 1002/3009, 1002/3010, 1002/3024, 1039/2859, 1042/2850, 1042/2868, 1060/2823, 1060/2852, 1120/3079, 1375/2772, 170/2793, 170/3003, 173/2860, 173/2869, 1746/3088, 200/2808, 200/2810, 200/2818, 200/2849, 200/2865, 201/2807, 201/2809, 201/2850, 201/2863, 204/2819, 204/2862, 204/2864, 2095/2873, 2120/3054, 2121/3078, 2123/2861, 2134/2781, 2135/2782, 2136/2775, 2144/2879, 2152/2989, 220/2799, 220/2800, 220/2801, 221/3001, 221/3046, 2213/2820, 2245/2849, 2245/2851, 2293/2777, 2297/2809, 2332/2856, 2337/2815, 2340/2843, 2341/2814, 2341/2844, 2345/2846, 2346/2847, </t>
  </si>
  <si>
    <t xml:space="preserve">2508/3021, 262/2827, 262/2834, 264/2828, 264/2835, 274/3057, 322/2743, 358/3131, 497/2709, 543/2791, 635/2872, 642/3041, 649/3042, 664/3005, 712/2871, 789/3062, 789/3063, 789/3064, 789/3066, 823/3015, 823/3016, 828/2824, 828/2825, 828/2826, 831/3074, 831/3125, 831/3135, 844/2878, 852/2789, 852/2866, 854/2805, 854/2821, 855/2795, 855/2797, 855/2806, 855/2806, 855/2812, 855/2822, 856/2794, 856/2807, 856/2813, 856/3014, 858/2790, 864/2830, 864/2837, 865/2880, 866/2881, 867/2870, 867/2993, 880/3114, 881/3113, 881/3115, 882/3181, 900/2788, 900/3154, 901/2783, 901/2784, 903/3004, 963/2816, 983/3030, 983/3031, 988/3017, 989/3023, 989/3033,989/3043, 989/3093, 989/3165,990/3018, 990/3019, 990/3020,990/3028, 990/3029, 990/3034,990/3037, 990/3044, 990/3047,990/3051, 990/3092,990/3162 </t>
  </si>
  <si>
    <t>Comparative Statement of the land property for Rural Area</t>
  </si>
  <si>
    <t>Road side Plot</t>
  </si>
  <si>
    <t>Project Area
(Social, Economic of Other Development Project but not converted to Non-Agriculture
Purpose)</t>
  </si>
  <si>
    <t>Comparative statement of the land property for Rural Area</t>
  </si>
  <si>
    <t>Road  side Plot</t>
  </si>
  <si>
    <t>PS No:91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</si>
</sst>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  <font>
      <b/>
      <sz val="10"/>
      <name val="Arial MT"/>
      <family val="2"/>
    </font>
    <font>
      <b/>
      <sz val="10"/>
      <name val="Arial"/>
      <family val="2"/>
    </font>
    <font>
      <b/>
      <sz val="10"/>
      <name val="Arial MT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Arial MT"/>
    </font>
    <font>
      <b/>
      <sz val="11"/>
      <name val="Arial MT"/>
      <family val="2"/>
    </font>
    <font>
      <sz val="11"/>
      <color rgb="FF000000"/>
      <name val="Arial MT"/>
      <family val="2"/>
    </font>
    <font>
      <sz val="11"/>
      <color rgb="FF000000"/>
      <name val="Times New Roman"/>
      <family val="1"/>
    </font>
    <font>
      <sz val="11"/>
      <name val="Arial MT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.5"/>
      <name val="Arial"/>
      <family val="2"/>
    </font>
    <font>
      <b/>
      <sz val="10.5"/>
      <name val="Arial MT"/>
    </font>
    <font>
      <b/>
      <sz val="10.5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3" fillId="0" borderId="1" xfId="1" applyBorder="1" applyAlignment="1">
      <alignment horizontal="left" wrapText="1"/>
    </xf>
    <xf numFmtId="0" fontId="3" fillId="0" borderId="1" xfId="1" applyBorder="1" applyAlignment="1">
      <alignment horizontal="left" vertical="top" wrapText="1"/>
    </xf>
    <xf numFmtId="0" fontId="3" fillId="0" borderId="1" xfId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12" xfId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16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top" shrinkToFit="1"/>
    </xf>
    <xf numFmtId="0" fontId="3" fillId="0" borderId="2" xfId="1" applyBorder="1" applyAlignment="1">
      <alignment horizontal="left" wrapText="1"/>
    </xf>
    <xf numFmtId="0" fontId="3" fillId="0" borderId="2" xfId="1" applyBorder="1" applyAlignment="1">
      <alignment horizontal="left" vertical="top" wrapText="1"/>
    </xf>
    <xf numFmtId="0" fontId="3" fillId="0" borderId="2" xfId="1" applyBorder="1" applyAlignment="1">
      <alignment horizontal="left" vertical="center" wrapText="1"/>
    </xf>
    <xf numFmtId="3" fontId="3" fillId="0" borderId="2" xfId="1" applyNumberFormat="1" applyBorder="1" applyAlignment="1">
      <alignment horizontal="left" wrapText="1"/>
    </xf>
    <xf numFmtId="0" fontId="11" fillId="0" borderId="2" xfId="1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1" fontId="4" fillId="0" borderId="17" xfId="1" applyNumberFormat="1" applyFont="1" applyBorder="1" applyAlignment="1">
      <alignment horizontal="center" vertical="top" shrinkToFit="1"/>
    </xf>
    <xf numFmtId="0" fontId="3" fillId="0" borderId="18" xfId="1" applyBorder="1" applyAlignment="1">
      <alignment horizontal="left" vertical="top" wrapText="1"/>
    </xf>
    <xf numFmtId="0" fontId="3" fillId="0" borderId="14" xfId="1" applyBorder="1" applyAlignment="1">
      <alignment horizontal="left" vertical="top" wrapText="1"/>
    </xf>
    <xf numFmtId="0" fontId="12" fillId="0" borderId="14" xfId="0" applyFont="1" applyBorder="1" applyAlignment="1">
      <alignment wrapText="1"/>
    </xf>
    <xf numFmtId="3" fontId="3" fillId="0" borderId="14" xfId="1" applyNumberForma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2" xfId="0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64" fontId="16" fillId="0" borderId="2" xfId="0" applyNumberFormat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shrinkToFit="1"/>
    </xf>
    <xf numFmtId="0" fontId="4" fillId="0" borderId="5" xfId="1" applyFont="1" applyBorder="1" applyAlignment="1">
      <alignment horizontal="center" vertical="top" shrinkToFit="1"/>
    </xf>
    <xf numFmtId="164" fontId="0" fillId="0" borderId="2" xfId="0" applyNumberForma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13" fillId="0" borderId="2" xfId="1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8" xfId="0" applyBorder="1" applyAlignment="1">
      <alignment vertical="top"/>
    </xf>
    <xf numFmtId="10" fontId="0" fillId="0" borderId="2" xfId="0" applyNumberFormat="1" applyBorder="1" applyAlignment="1">
      <alignment vertical="top"/>
    </xf>
    <xf numFmtId="10" fontId="0" fillId="0" borderId="0" xfId="0" applyNumberFormat="1" applyAlignment="1">
      <alignment vertical="top"/>
    </xf>
    <xf numFmtId="10" fontId="16" fillId="0" borderId="2" xfId="0" applyNumberFormat="1" applyFont="1" applyBorder="1" applyAlignment="1">
      <alignment horizontal="center" vertical="top" wrapText="1"/>
    </xf>
    <xf numFmtId="164" fontId="0" fillId="0" borderId="8" xfId="0" applyNumberFormat="1" applyBorder="1" applyAlignment="1">
      <alignment vertical="top"/>
    </xf>
    <xf numFmtId="0" fontId="4" fillId="0" borderId="17" xfId="1" applyFont="1" applyBorder="1" applyAlignment="1">
      <alignment horizontal="center" vertical="top" shrinkToFit="1"/>
    </xf>
    <xf numFmtId="0" fontId="4" fillId="0" borderId="11" xfId="1" applyFont="1" applyBorder="1" applyAlignment="1">
      <alignment horizontal="center" vertical="top" shrinkToFit="1"/>
    </xf>
    <xf numFmtId="0" fontId="3" fillId="0" borderId="5" xfId="1" applyBorder="1" applyAlignment="1">
      <alignment horizontal="left" wrapText="1"/>
    </xf>
    <xf numFmtId="0" fontId="4" fillId="0" borderId="19" xfId="1" applyFont="1" applyBorder="1" applyAlignment="1">
      <alignment horizontal="center" vertical="top" shrinkToFit="1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 wrapText="1"/>
    </xf>
    <xf numFmtId="164" fontId="19" fillId="0" borderId="2" xfId="1" applyNumberFormat="1" applyFont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0" fillId="0" borderId="2" xfId="1" applyFont="1" applyBorder="1" applyAlignment="1">
      <alignment horizontal="center" vertical="top" shrinkToFit="1"/>
    </xf>
    <xf numFmtId="0" fontId="21" fillId="0" borderId="2" xfId="1" applyFont="1" applyBorder="1" applyAlignment="1">
      <alignment horizontal="left" wrapText="1"/>
    </xf>
    <xf numFmtId="0" fontId="21" fillId="0" borderId="2" xfId="1" applyFont="1" applyBorder="1" applyAlignment="1">
      <alignment horizontal="left" vertical="center" wrapText="1"/>
    </xf>
    <xf numFmtId="0" fontId="0" fillId="0" borderId="2" xfId="0" applyBorder="1" applyAlignment="1">
      <alignment horizontal="right" vertical="top"/>
    </xf>
    <xf numFmtId="164" fontId="16" fillId="0" borderId="2" xfId="0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0" fontId="3" fillId="0" borderId="2" xfId="1" applyBorder="1" applyAlignment="1">
      <alignment horizontal="right" vertical="top" wrapText="1"/>
    </xf>
    <xf numFmtId="0" fontId="21" fillId="0" borderId="2" xfId="1" applyFont="1" applyBorder="1" applyAlignment="1">
      <alignment horizontal="left" vertical="top" wrapText="1"/>
    </xf>
    <xf numFmtId="0" fontId="22" fillId="0" borderId="2" xfId="1" applyFont="1" applyBorder="1" applyAlignment="1">
      <alignment horizontal="left" vertical="top" wrapText="1"/>
    </xf>
    <xf numFmtId="0" fontId="3" fillId="0" borderId="2" xfId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165" fontId="23" fillId="0" borderId="2" xfId="2" applyNumberFormat="1" applyFont="1" applyBorder="1" applyAlignment="1">
      <alignment horizontal="right" vertical="top" wrapText="1"/>
    </xf>
    <xf numFmtId="165" fontId="24" fillId="0" borderId="2" xfId="2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center" vertical="top" wrapText="1"/>
    </xf>
    <xf numFmtId="0" fontId="20" fillId="0" borderId="17" xfId="1" applyFont="1" applyBorder="1" applyAlignment="1">
      <alignment horizontal="center" vertical="top" shrinkToFit="1"/>
    </xf>
    <xf numFmtId="0" fontId="21" fillId="0" borderId="17" xfId="1" applyFont="1" applyBorder="1" applyAlignment="1">
      <alignment horizontal="left" vertical="top" wrapText="1"/>
    </xf>
    <xf numFmtId="165" fontId="0" fillId="0" borderId="2" xfId="2" applyNumberFormat="1" applyFont="1" applyBorder="1" applyAlignment="1">
      <alignment vertical="top"/>
    </xf>
    <xf numFmtId="0" fontId="3" fillId="0" borderId="3" xfId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3" fillId="0" borderId="2" xfId="1" applyBorder="1" applyAlignment="1">
      <alignment horizontal="left" vertical="top" wrapText="1"/>
    </xf>
    <xf numFmtId="165" fontId="3" fillId="0" borderId="2" xfId="2" applyNumberFormat="1" applyFont="1" applyBorder="1" applyAlignment="1">
      <alignment horizontal="left" vertical="top" wrapText="1"/>
    </xf>
    <xf numFmtId="165" fontId="3" fillId="0" borderId="2" xfId="2" applyNumberFormat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165" fontId="25" fillId="0" borderId="2" xfId="2" applyNumberFormat="1" applyFont="1" applyBorder="1" applyAlignment="1">
      <alignment horizontal="right" vertical="top" wrapText="1"/>
    </xf>
    <xf numFmtId="165" fontId="26" fillId="0" borderId="2" xfId="2" applyNumberFormat="1" applyFont="1" applyBorder="1" applyAlignment="1">
      <alignment vertical="top"/>
    </xf>
    <xf numFmtId="165" fontId="26" fillId="0" borderId="22" xfId="2" applyNumberFormat="1" applyFont="1" applyBorder="1" applyAlignment="1">
      <alignment horizontal="right" vertical="top" wrapText="1"/>
    </xf>
    <xf numFmtId="165" fontId="26" fillId="0" borderId="22" xfId="2" applyNumberFormat="1" applyFont="1" applyBorder="1" applyAlignment="1">
      <alignment horizontal="center" vertical="top"/>
    </xf>
    <xf numFmtId="0" fontId="26" fillId="0" borderId="22" xfId="0" applyFont="1" applyBorder="1" applyAlignment="1">
      <alignment horizontal="center" vertical="top"/>
    </xf>
    <xf numFmtId="0" fontId="25" fillId="0" borderId="2" xfId="1" applyFont="1" applyBorder="1" applyAlignment="1">
      <alignment horizontal="left" vertical="top" wrapText="1"/>
    </xf>
    <xf numFmtId="0" fontId="26" fillId="0" borderId="2" xfId="0" applyFont="1" applyBorder="1" applyAlignment="1">
      <alignment vertical="top"/>
    </xf>
    <xf numFmtId="0" fontId="25" fillId="0" borderId="2" xfId="0" applyFont="1" applyBorder="1" applyAlignment="1">
      <alignment vertical="top" wrapText="1"/>
    </xf>
    <xf numFmtId="165" fontId="26" fillId="0" borderId="2" xfId="2" applyNumberFormat="1" applyFont="1" applyBorder="1" applyAlignment="1">
      <alignment horizontal="right" vertical="top" wrapText="1"/>
    </xf>
    <xf numFmtId="0" fontId="26" fillId="0" borderId="2" xfId="0" applyFont="1" applyBorder="1" applyAlignment="1">
      <alignment horizontal="center" vertical="top"/>
    </xf>
    <xf numFmtId="1" fontId="26" fillId="0" borderId="22" xfId="0" applyNumberFormat="1" applyFont="1" applyBorder="1" applyAlignment="1">
      <alignment horizontal="center" vertical="top"/>
    </xf>
    <xf numFmtId="165" fontId="26" fillId="0" borderId="2" xfId="2" applyNumberFormat="1" applyFont="1" applyBorder="1" applyAlignment="1">
      <alignment horizontal="right" vertical="top"/>
    </xf>
    <xf numFmtId="0" fontId="26" fillId="0" borderId="2" xfId="0" applyFont="1" applyBorder="1" applyAlignment="1">
      <alignment horizontal="right" vertical="top"/>
    </xf>
    <xf numFmtId="0" fontId="25" fillId="0" borderId="2" xfId="1" applyNumberFormat="1" applyFont="1" applyBorder="1" applyAlignment="1">
      <alignment horizontal="left" vertical="top" wrapText="1"/>
    </xf>
    <xf numFmtId="0" fontId="25" fillId="0" borderId="2" xfId="0" applyNumberFormat="1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27" fillId="0" borderId="2" xfId="1" applyFont="1" applyBorder="1" applyAlignment="1">
      <alignment horizontal="left" vertical="center" wrapText="1"/>
    </xf>
    <xf numFmtId="0" fontId="27" fillId="0" borderId="2" xfId="1" applyFont="1" applyBorder="1" applyAlignment="1">
      <alignment horizontal="left" wrapText="1"/>
    </xf>
    <xf numFmtId="0" fontId="27" fillId="0" borderId="2" xfId="1" applyFont="1" applyBorder="1" applyAlignment="1">
      <alignment horizontal="left" vertical="top" wrapText="1"/>
    </xf>
    <xf numFmtId="0" fontId="25" fillId="0" borderId="2" xfId="0" applyFont="1" applyBorder="1" applyAlignment="1">
      <alignment horizontal="justify" vertical="top" wrapText="1"/>
    </xf>
    <xf numFmtId="0" fontId="27" fillId="0" borderId="2" xfId="1" applyFont="1" applyBorder="1" applyAlignment="1">
      <alignment horizontal="center" vertical="top" wrapText="1"/>
    </xf>
    <xf numFmtId="0" fontId="25" fillId="0" borderId="2" xfId="1" applyFont="1" applyBorder="1" applyAlignment="1">
      <alignment horizontal="justify" vertical="top" wrapText="1"/>
    </xf>
    <xf numFmtId="165" fontId="25" fillId="0" borderId="1" xfId="2" applyNumberFormat="1" applyFont="1" applyBorder="1" applyAlignment="1">
      <alignment horizontal="right" vertical="top" wrapText="1"/>
    </xf>
    <xf numFmtId="0" fontId="25" fillId="0" borderId="0" xfId="0" applyFont="1" applyAlignment="1">
      <alignment vertical="top" wrapText="1"/>
    </xf>
    <xf numFmtId="3" fontId="25" fillId="0" borderId="1" xfId="1" applyNumberFormat="1" applyFont="1" applyBorder="1" applyAlignment="1">
      <alignment horizontal="left" vertical="top" wrapText="1"/>
    </xf>
    <xf numFmtId="165" fontId="26" fillId="0" borderId="22" xfId="0" applyNumberFormat="1" applyFont="1" applyBorder="1" applyAlignment="1">
      <alignment horizontal="center" vertical="top"/>
    </xf>
    <xf numFmtId="0" fontId="25" fillId="0" borderId="1" xfId="1" applyNumberFormat="1" applyFont="1" applyBorder="1" applyAlignment="1">
      <alignment horizontal="left" vertical="top" wrapText="1"/>
    </xf>
    <xf numFmtId="0" fontId="25" fillId="0" borderId="0" xfId="0" applyNumberFormat="1" applyFont="1" applyAlignment="1">
      <alignment vertical="top" wrapText="1"/>
    </xf>
    <xf numFmtId="0" fontId="3" fillId="0" borderId="28" xfId="1" applyBorder="1" applyAlignment="1">
      <alignment horizontal="left" vertical="top" wrapText="1"/>
    </xf>
    <xf numFmtId="165" fontId="25" fillId="0" borderId="3" xfId="2" applyNumberFormat="1" applyFont="1" applyBorder="1" applyAlignment="1">
      <alignment horizontal="right" vertical="top" wrapText="1"/>
    </xf>
    <xf numFmtId="165" fontId="26" fillId="0" borderId="22" xfId="2" applyNumberFormat="1" applyFont="1" applyBorder="1" applyAlignment="1">
      <alignment vertical="top"/>
    </xf>
    <xf numFmtId="164" fontId="0" fillId="0" borderId="29" xfId="0" applyNumberFormat="1" applyBorder="1" applyAlignment="1">
      <alignment vertical="top"/>
    </xf>
    <xf numFmtId="165" fontId="26" fillId="0" borderId="2" xfId="0" applyNumberFormat="1" applyFont="1" applyBorder="1" applyAlignment="1">
      <alignment horizontal="center" vertical="top"/>
    </xf>
    <xf numFmtId="10" fontId="26" fillId="0" borderId="2" xfId="0" applyNumberFormat="1" applyFont="1" applyBorder="1" applyAlignment="1">
      <alignment vertical="top"/>
    </xf>
    <xf numFmtId="0" fontId="0" fillId="0" borderId="0" xfId="0"/>
    <xf numFmtId="0" fontId="26" fillId="0" borderId="2" xfId="0" applyFont="1" applyBorder="1"/>
    <xf numFmtId="0" fontId="25" fillId="0" borderId="2" xfId="0" applyFont="1" applyBorder="1" applyAlignment="1">
      <alignment wrapText="1"/>
    </xf>
    <xf numFmtId="0" fontId="0" fillId="0" borderId="0" xfId="0"/>
    <xf numFmtId="0" fontId="0" fillId="0" borderId="2" xfId="0" applyBorder="1"/>
    <xf numFmtId="1" fontId="4" fillId="0" borderId="2" xfId="1" applyNumberFormat="1" applyFont="1" applyBorder="1" applyAlignment="1">
      <alignment horizontal="center" vertical="top" shrinkToFit="1"/>
    </xf>
    <xf numFmtId="0" fontId="3" fillId="0" borderId="2" xfId="1" applyBorder="1" applyAlignment="1">
      <alignment horizontal="left" wrapText="1"/>
    </xf>
    <xf numFmtId="0" fontId="3" fillId="0" borderId="2" xfId="1" applyBorder="1" applyAlignment="1">
      <alignment horizontal="left" vertical="top" wrapText="1"/>
    </xf>
    <xf numFmtId="0" fontId="3" fillId="0" borderId="2" xfId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164" fontId="16" fillId="0" borderId="2" xfId="0" applyNumberFormat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shrinkToFit="1"/>
    </xf>
    <xf numFmtId="0" fontId="0" fillId="0" borderId="2" xfId="0" applyBorder="1" applyAlignment="1">
      <alignment horizontal="center" vertical="top"/>
    </xf>
    <xf numFmtId="0" fontId="13" fillId="0" borderId="2" xfId="1" applyFont="1" applyBorder="1" applyAlignment="1">
      <alignment horizontal="center" vertical="top" wrapText="1"/>
    </xf>
    <xf numFmtId="10" fontId="0" fillId="0" borderId="2" xfId="0" applyNumberFormat="1" applyBorder="1" applyAlignment="1">
      <alignment vertical="top"/>
    </xf>
    <xf numFmtId="10" fontId="16" fillId="0" borderId="2" xfId="0" applyNumberFormat="1" applyFont="1" applyBorder="1" applyAlignment="1">
      <alignment horizontal="center" vertical="top" wrapText="1"/>
    </xf>
    <xf numFmtId="165" fontId="23" fillId="0" borderId="2" xfId="2" applyNumberFormat="1" applyFont="1" applyBorder="1" applyAlignment="1">
      <alignment horizontal="right" vertical="top" wrapText="1"/>
    </xf>
    <xf numFmtId="165" fontId="24" fillId="0" borderId="2" xfId="2" applyNumberFormat="1" applyFont="1" applyBorder="1" applyAlignment="1">
      <alignment vertical="top"/>
    </xf>
    <xf numFmtId="165" fontId="24" fillId="0" borderId="2" xfId="2" applyNumberFormat="1" applyFont="1" applyBorder="1" applyAlignment="1">
      <alignment horizontal="right" vertical="top" wrapText="1"/>
    </xf>
    <xf numFmtId="0" fontId="25" fillId="0" borderId="2" xfId="0" applyNumberFormat="1" applyFont="1" applyBorder="1" applyAlignment="1">
      <alignment wrapText="1"/>
    </xf>
    <xf numFmtId="0" fontId="25" fillId="0" borderId="2" xfId="1" applyFont="1" applyBorder="1" applyAlignment="1">
      <alignment horizontal="left" wrapText="1"/>
    </xf>
    <xf numFmtId="0" fontId="25" fillId="0" borderId="2" xfId="1" applyFont="1" applyBorder="1" applyAlignment="1">
      <alignment horizontal="left" vertical="center" wrapText="1"/>
    </xf>
    <xf numFmtId="165" fontId="24" fillId="0" borderId="2" xfId="2" applyNumberFormat="1" applyFont="1" applyBorder="1" applyAlignment="1">
      <alignment horizontal="center" vertical="top"/>
    </xf>
    <xf numFmtId="0" fontId="25" fillId="0" borderId="2" xfId="1" applyNumberFormat="1" applyFont="1" applyBorder="1" applyAlignment="1">
      <alignment horizontal="left" wrapText="1"/>
    </xf>
    <xf numFmtId="0" fontId="21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21" fillId="0" borderId="14" xfId="1" applyFont="1" applyBorder="1" applyAlignment="1">
      <alignment horizontal="left" vertical="top" wrapText="1"/>
    </xf>
    <xf numFmtId="0" fontId="21" fillId="0" borderId="15" xfId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2" fillId="0" borderId="2" xfId="1" applyFont="1" applyBorder="1" applyAlignment="1">
      <alignment horizontal="left" vertical="top" wrapText="1"/>
    </xf>
    <xf numFmtId="0" fontId="21" fillId="0" borderId="2" xfId="1" applyFont="1" applyBorder="1" applyAlignment="1">
      <alignment horizontal="left" vertical="top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9" xfId="1" applyBorder="1" applyAlignment="1">
      <alignment horizontal="left" vertical="top" wrapText="1"/>
    </xf>
    <xf numFmtId="0" fontId="3" fillId="0" borderId="10" xfId="1" applyBorder="1" applyAlignment="1">
      <alignment horizontal="left" vertical="top" wrapText="1"/>
    </xf>
    <xf numFmtId="0" fontId="3" fillId="0" borderId="11" xfId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3" fillId="0" borderId="3" xfId="1" applyBorder="1" applyAlignment="1">
      <alignment horizontal="left" vertical="top" wrapText="1"/>
    </xf>
    <xf numFmtId="0" fontId="3" fillId="0" borderId="5" xfId="1" applyBorder="1" applyAlignment="1">
      <alignment horizontal="left" vertical="top" wrapText="1"/>
    </xf>
    <xf numFmtId="0" fontId="3" fillId="0" borderId="4" xfId="1" applyBorder="1" applyAlignment="1">
      <alignment horizontal="left" vertical="top" wrapText="1"/>
    </xf>
    <xf numFmtId="0" fontId="14" fillId="0" borderId="22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7" xfId="1" applyBorder="1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0" fontId="3" fillId="0" borderId="14" xfId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 wrapText="1"/>
    </xf>
    <xf numFmtId="0" fontId="3" fillId="0" borderId="2" xfId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28" fillId="0" borderId="2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top"/>
    </xf>
    <xf numFmtId="0" fontId="1" fillId="0" borderId="27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" xfId="1" applyFont="1" applyBorder="1" applyAlignment="1">
      <alignment horizontal="left" vertical="top" wrapText="1"/>
    </xf>
    <xf numFmtId="0" fontId="32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7" xfId="0" applyFont="1" applyBorder="1"/>
    <xf numFmtId="9" fontId="0" fillId="0" borderId="2" xfId="3" applyFont="1" applyBorder="1" applyAlignment="1">
      <alignment vertical="top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6" workbookViewId="0">
      <selection activeCell="B21" sqref="B21:B23"/>
    </sheetView>
  </sheetViews>
  <sheetFormatPr defaultColWidth="8.85546875" defaultRowHeight="15"/>
  <cols>
    <col min="1" max="1" width="7.28515625" customWidth="1"/>
    <col min="2" max="2" width="8.42578125" customWidth="1"/>
    <col min="3" max="3" width="9.7109375" customWidth="1"/>
    <col min="4" max="4" width="9.28515625" customWidth="1"/>
    <col min="5" max="5" width="52.7109375" customWidth="1"/>
    <col min="6" max="6" width="12.7109375" style="37" customWidth="1"/>
    <col min="7" max="7" width="12.85546875" style="37" customWidth="1"/>
    <col min="8" max="8" width="13.5703125" style="37" customWidth="1"/>
    <col min="9" max="9" width="13.140625" style="37" bestFit="1" customWidth="1"/>
    <col min="10" max="10" width="13.140625" style="37" customWidth="1"/>
    <col min="11" max="11" width="13.7109375" style="49" customWidth="1"/>
    <col min="12" max="12" width="12.85546875" style="34" customWidth="1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>
      <c r="A3" s="163" t="s">
        <v>187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3">
      <c r="A4" s="1" t="s">
        <v>36</v>
      </c>
      <c r="B4" s="1"/>
      <c r="C4" s="1"/>
      <c r="D4" s="1"/>
      <c r="E4" s="1"/>
      <c r="F4" s="36"/>
      <c r="G4" s="36"/>
    </row>
    <row r="5" spans="1:13">
      <c r="A5" s="1" t="s">
        <v>37</v>
      </c>
      <c r="B5" s="1"/>
      <c r="C5" s="1"/>
      <c r="D5" s="1"/>
      <c r="E5" s="1"/>
      <c r="F5" s="36"/>
      <c r="G5" s="36"/>
    </row>
    <row r="6" spans="1:13">
      <c r="A6" s="152" t="s">
        <v>97</v>
      </c>
      <c r="B6" s="152"/>
      <c r="C6" s="152"/>
      <c r="D6" s="152"/>
      <c r="E6" s="152"/>
      <c r="F6" s="164" t="s">
        <v>98</v>
      </c>
      <c r="G6" s="164"/>
    </row>
    <row r="7" spans="1:13" ht="15.75" thickBot="1">
      <c r="A7" s="152" t="s">
        <v>38</v>
      </c>
      <c r="B7" s="152"/>
      <c r="C7" s="152"/>
      <c r="D7" s="152"/>
    </row>
    <row r="8" spans="1:13">
      <c r="A8" s="155" t="s">
        <v>3</v>
      </c>
      <c r="B8" s="157" t="s">
        <v>4</v>
      </c>
      <c r="C8" s="157" t="s">
        <v>5</v>
      </c>
      <c r="D8" s="157"/>
      <c r="E8" s="159" t="s">
        <v>105</v>
      </c>
      <c r="F8" s="161" t="s">
        <v>89</v>
      </c>
      <c r="G8" s="161"/>
      <c r="H8" s="161"/>
      <c r="I8" s="161"/>
      <c r="J8" s="161"/>
      <c r="K8" s="161"/>
      <c r="L8" s="162"/>
    </row>
    <row r="9" spans="1:13" s="10" customFormat="1" ht="90">
      <c r="A9" s="156"/>
      <c r="B9" s="158"/>
      <c r="C9" s="158"/>
      <c r="D9" s="158"/>
      <c r="E9" s="160"/>
      <c r="F9" s="58" t="s">
        <v>79</v>
      </c>
      <c r="G9" s="58" t="s">
        <v>6</v>
      </c>
      <c r="H9" s="59" t="s">
        <v>78</v>
      </c>
      <c r="I9" s="59" t="s">
        <v>74</v>
      </c>
      <c r="J9" s="58" t="s">
        <v>77</v>
      </c>
      <c r="K9" s="60" t="s">
        <v>75</v>
      </c>
      <c r="L9" s="77" t="s">
        <v>7</v>
      </c>
      <c r="M9" s="61"/>
    </row>
    <row r="10" spans="1:13">
      <c r="A10" s="78">
        <v>1</v>
      </c>
      <c r="B10" s="62">
        <v>2</v>
      </c>
      <c r="C10" s="62">
        <v>3</v>
      </c>
      <c r="D10" s="63"/>
      <c r="E10" s="62">
        <v>5</v>
      </c>
      <c r="F10" s="62">
        <v>6</v>
      </c>
      <c r="G10" s="62">
        <v>7</v>
      </c>
      <c r="H10" s="42">
        <v>8</v>
      </c>
      <c r="I10" s="42">
        <v>9</v>
      </c>
      <c r="J10" s="42">
        <v>10</v>
      </c>
      <c r="K10" s="42">
        <v>11</v>
      </c>
      <c r="L10" s="45">
        <v>12</v>
      </c>
    </row>
    <row r="11" spans="1:13" ht="71.25">
      <c r="A11" s="147" t="s">
        <v>106</v>
      </c>
      <c r="B11" s="210" t="s">
        <v>188</v>
      </c>
      <c r="C11" s="154" t="s">
        <v>107</v>
      </c>
      <c r="D11" s="70" t="s">
        <v>108</v>
      </c>
      <c r="E11" s="102" t="s">
        <v>45</v>
      </c>
      <c r="F11" s="87">
        <v>10000000</v>
      </c>
      <c r="G11" s="87"/>
      <c r="H11" s="98">
        <v>26000000</v>
      </c>
      <c r="I11" s="89">
        <f>H11</f>
        <v>26000000</v>
      </c>
      <c r="J11" s="90">
        <f>I11</f>
        <v>26000000</v>
      </c>
      <c r="K11" s="91">
        <f>(H11-F11)/F11*100</f>
        <v>160</v>
      </c>
      <c r="L11" s="47"/>
    </row>
    <row r="12" spans="1:13" ht="189">
      <c r="A12" s="147"/>
      <c r="B12" s="153"/>
      <c r="C12" s="154"/>
      <c r="D12" s="70" t="s">
        <v>109</v>
      </c>
      <c r="E12" s="108" t="s">
        <v>46</v>
      </c>
      <c r="F12" s="87">
        <v>10000000</v>
      </c>
      <c r="G12" s="87">
        <v>10251000</v>
      </c>
      <c r="H12" s="98">
        <v>25000000</v>
      </c>
      <c r="I12" s="89">
        <f>H12</f>
        <v>25000000</v>
      </c>
      <c r="J12" s="90">
        <f t="shared" ref="J12:J28" si="0">I12</f>
        <v>25000000</v>
      </c>
      <c r="K12" s="91">
        <f>(H12-F12)/F12*100</f>
        <v>150</v>
      </c>
      <c r="L12" s="47"/>
    </row>
    <row r="13" spans="1:13" ht="71.25">
      <c r="A13" s="147"/>
      <c r="B13" s="153"/>
      <c r="C13" s="154" t="s">
        <v>110</v>
      </c>
      <c r="D13" s="70" t="s">
        <v>108</v>
      </c>
      <c r="E13" s="103"/>
      <c r="F13" s="87"/>
      <c r="G13" s="87"/>
      <c r="H13" s="98"/>
      <c r="I13" s="98"/>
      <c r="J13" s="90">
        <f t="shared" si="0"/>
        <v>0</v>
      </c>
      <c r="K13" s="99"/>
      <c r="L13" s="47"/>
    </row>
    <row r="14" spans="1:13" ht="91.15" customHeight="1">
      <c r="A14" s="147"/>
      <c r="B14" s="153"/>
      <c r="C14" s="154"/>
      <c r="D14" s="70" t="s">
        <v>111</v>
      </c>
      <c r="E14" s="103"/>
      <c r="F14" s="87"/>
      <c r="G14" s="87"/>
      <c r="H14" s="98"/>
      <c r="I14" s="98"/>
      <c r="J14" s="90">
        <f t="shared" si="0"/>
        <v>0</v>
      </c>
      <c r="K14" s="99"/>
      <c r="L14" s="47"/>
    </row>
    <row r="15" spans="1:13" ht="71.25">
      <c r="A15" s="147"/>
      <c r="B15" s="153"/>
      <c r="C15" s="154" t="s">
        <v>112</v>
      </c>
      <c r="D15" s="70" t="s">
        <v>108</v>
      </c>
      <c r="E15" s="103"/>
      <c r="F15" s="87"/>
      <c r="G15" s="87"/>
      <c r="H15" s="98"/>
      <c r="I15" s="98"/>
      <c r="J15" s="90">
        <f t="shared" si="0"/>
        <v>0</v>
      </c>
      <c r="K15" s="99"/>
      <c r="L15" s="47"/>
    </row>
    <row r="16" spans="1:13" ht="85.5">
      <c r="A16" s="147"/>
      <c r="B16" s="153"/>
      <c r="C16" s="154"/>
      <c r="D16" s="70" t="s">
        <v>109</v>
      </c>
      <c r="E16" s="103"/>
      <c r="F16" s="87"/>
      <c r="G16" s="87"/>
      <c r="H16" s="98"/>
      <c r="I16" s="98"/>
      <c r="J16" s="90">
        <f t="shared" si="0"/>
        <v>0</v>
      </c>
      <c r="K16" s="99"/>
      <c r="L16" s="47"/>
    </row>
    <row r="17" spans="1:12" ht="28.5">
      <c r="A17" s="147"/>
      <c r="B17" s="154" t="s">
        <v>113</v>
      </c>
      <c r="C17" s="153" t="s">
        <v>114</v>
      </c>
      <c r="D17" s="71" t="s">
        <v>115</v>
      </c>
      <c r="E17" s="104"/>
      <c r="F17" s="87"/>
      <c r="G17" s="87"/>
      <c r="H17" s="98"/>
      <c r="I17" s="98"/>
      <c r="J17" s="90">
        <f t="shared" si="0"/>
        <v>0</v>
      </c>
      <c r="K17" s="99"/>
      <c r="L17" s="47"/>
    </row>
    <row r="18" spans="1:12" ht="28.5">
      <c r="A18" s="147"/>
      <c r="B18" s="154"/>
      <c r="C18" s="153"/>
      <c r="D18" s="71" t="s">
        <v>116</v>
      </c>
      <c r="E18" s="104"/>
      <c r="F18" s="87"/>
      <c r="G18" s="87"/>
      <c r="H18" s="98"/>
      <c r="I18" s="98"/>
      <c r="J18" s="90">
        <f t="shared" si="0"/>
        <v>0</v>
      </c>
      <c r="K18" s="99"/>
      <c r="L18" s="47"/>
    </row>
    <row r="19" spans="1:12" ht="28.5">
      <c r="A19" s="147"/>
      <c r="B19" s="154"/>
      <c r="C19" s="154" t="s">
        <v>117</v>
      </c>
      <c r="D19" s="71" t="s">
        <v>118</v>
      </c>
      <c r="E19" s="104"/>
      <c r="F19" s="87"/>
      <c r="G19" s="87"/>
      <c r="H19" s="98"/>
      <c r="I19" s="98"/>
      <c r="J19" s="90">
        <f t="shared" si="0"/>
        <v>0</v>
      </c>
      <c r="K19" s="99"/>
      <c r="L19" s="47"/>
    </row>
    <row r="20" spans="1:12" ht="28.5">
      <c r="A20" s="147"/>
      <c r="B20" s="154"/>
      <c r="C20" s="154"/>
      <c r="D20" s="71" t="s">
        <v>119</v>
      </c>
      <c r="E20" s="104"/>
      <c r="F20" s="87"/>
      <c r="G20" s="87"/>
      <c r="H20" s="98"/>
      <c r="I20" s="98"/>
      <c r="J20" s="90">
        <f t="shared" si="0"/>
        <v>0</v>
      </c>
      <c r="K20" s="99"/>
      <c r="L20" s="47"/>
    </row>
    <row r="21" spans="1:12" ht="15.75" customHeight="1">
      <c r="A21" s="147"/>
      <c r="B21" s="209" t="s">
        <v>189</v>
      </c>
      <c r="C21" s="71" t="s">
        <v>120</v>
      </c>
      <c r="D21" s="64"/>
      <c r="E21" s="103"/>
      <c r="F21" s="87"/>
      <c r="G21" s="87"/>
      <c r="H21" s="98"/>
      <c r="I21" s="98"/>
      <c r="J21" s="90">
        <f t="shared" si="0"/>
        <v>0</v>
      </c>
      <c r="K21" s="99"/>
      <c r="L21" s="47"/>
    </row>
    <row r="22" spans="1:12" ht="28.5">
      <c r="A22" s="147"/>
      <c r="B22" s="208"/>
      <c r="C22" s="71" t="s">
        <v>121</v>
      </c>
      <c r="D22" s="64"/>
      <c r="E22" s="103"/>
      <c r="F22" s="87"/>
      <c r="G22" s="87"/>
      <c r="H22" s="98"/>
      <c r="I22" s="98"/>
      <c r="J22" s="90">
        <f t="shared" si="0"/>
        <v>0</v>
      </c>
      <c r="K22" s="99"/>
      <c r="L22" s="47"/>
    </row>
    <row r="23" spans="1:12" ht="106.5" customHeight="1">
      <c r="A23" s="147"/>
      <c r="B23" s="208"/>
      <c r="C23" s="71" t="s">
        <v>122</v>
      </c>
      <c r="D23" s="70"/>
      <c r="E23" s="105"/>
      <c r="F23" s="87"/>
      <c r="G23" s="87"/>
      <c r="H23" s="98"/>
      <c r="I23" s="98"/>
      <c r="J23" s="90">
        <f t="shared" si="0"/>
        <v>0</v>
      </c>
      <c r="K23" s="99"/>
      <c r="L23" s="47"/>
    </row>
    <row r="24" spans="1:12" ht="409.5" customHeight="1">
      <c r="A24" s="147" t="s">
        <v>123</v>
      </c>
      <c r="B24" s="71" t="s">
        <v>124</v>
      </c>
      <c r="C24" s="63"/>
      <c r="D24" s="63"/>
      <c r="E24" s="106" t="s">
        <v>48</v>
      </c>
      <c r="F24" s="87">
        <v>20000000</v>
      </c>
      <c r="G24" s="87">
        <v>20495000</v>
      </c>
      <c r="H24" s="98">
        <f>+F24/100*125</f>
        <v>25000000</v>
      </c>
      <c r="I24" s="89">
        <f>H24</f>
        <v>25000000</v>
      </c>
      <c r="J24" s="90">
        <f t="shared" si="0"/>
        <v>25000000</v>
      </c>
      <c r="K24" s="91">
        <f>(H24-F24)/F24*100</f>
        <v>25</v>
      </c>
      <c r="L24" s="47"/>
    </row>
    <row r="25" spans="1:12" ht="28.5">
      <c r="A25" s="147"/>
      <c r="B25" s="71" t="s">
        <v>125</v>
      </c>
      <c r="C25" s="63"/>
      <c r="D25" s="63"/>
      <c r="E25" s="104"/>
      <c r="F25" s="87"/>
      <c r="G25" s="87"/>
      <c r="H25" s="98"/>
      <c r="I25" s="89"/>
      <c r="J25" s="90">
        <f t="shared" si="0"/>
        <v>0</v>
      </c>
      <c r="K25" s="91"/>
      <c r="L25" s="47"/>
    </row>
    <row r="26" spans="1:12" ht="28.5">
      <c r="A26" s="147"/>
      <c r="B26" s="71" t="s">
        <v>126</v>
      </c>
      <c r="C26" s="63"/>
      <c r="D26" s="63"/>
      <c r="E26" s="107">
        <v>371</v>
      </c>
      <c r="F26" s="87">
        <v>10000000</v>
      </c>
      <c r="G26" s="87"/>
      <c r="H26" s="98">
        <v>25500000</v>
      </c>
      <c r="I26" s="89">
        <f t="shared" ref="I26" si="1">H26</f>
        <v>25500000</v>
      </c>
      <c r="J26" s="90">
        <f t="shared" si="0"/>
        <v>25500000</v>
      </c>
      <c r="K26" s="91">
        <f t="shared" ref="K26" si="2">(H26-F26)/F26*100</f>
        <v>155</v>
      </c>
      <c r="L26" s="47"/>
    </row>
    <row r="27" spans="1:12" ht="28.5">
      <c r="A27" s="147"/>
      <c r="B27" s="71" t="s">
        <v>127</v>
      </c>
      <c r="C27" s="63"/>
      <c r="D27" s="63"/>
      <c r="E27" s="104"/>
      <c r="F27" s="87"/>
      <c r="G27" s="87"/>
      <c r="H27" s="98"/>
      <c r="I27" s="98"/>
      <c r="J27" s="90">
        <f t="shared" si="0"/>
        <v>0</v>
      </c>
      <c r="K27" s="99"/>
      <c r="L27" s="47"/>
    </row>
    <row r="28" spans="1:12" ht="283.5">
      <c r="A28" s="79" t="s">
        <v>128</v>
      </c>
      <c r="B28" s="70"/>
      <c r="C28" s="70"/>
      <c r="D28" s="70"/>
      <c r="E28" s="94" t="s">
        <v>47</v>
      </c>
      <c r="F28" s="87">
        <v>10000000</v>
      </c>
      <c r="G28" s="87">
        <v>10605400</v>
      </c>
      <c r="H28" s="98">
        <v>15000000</v>
      </c>
      <c r="I28" s="89">
        <f>H28</f>
        <v>15000000</v>
      </c>
      <c r="J28" s="90">
        <f t="shared" si="0"/>
        <v>15000000</v>
      </c>
      <c r="K28" s="91">
        <f>(H28-F28)/F28*100</f>
        <v>50</v>
      </c>
      <c r="L28" s="47"/>
    </row>
    <row r="29" spans="1:12" ht="15.75" thickBot="1">
      <c r="A29" s="148" t="s">
        <v>33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50"/>
    </row>
    <row r="34" spans="2:7">
      <c r="B34" t="s">
        <v>34</v>
      </c>
    </row>
    <row r="35" spans="2:7">
      <c r="D35" s="151" t="s">
        <v>35</v>
      </c>
      <c r="E35" s="151"/>
      <c r="F35" s="151"/>
      <c r="G35" s="151"/>
    </row>
  </sheetData>
  <mergeCells count="23">
    <mergeCell ref="E8:E9"/>
    <mergeCell ref="F8:L8"/>
    <mergeCell ref="A1:L1"/>
    <mergeCell ref="A2:L2"/>
    <mergeCell ref="A3:L3"/>
    <mergeCell ref="A6:E6"/>
    <mergeCell ref="F6:G6"/>
    <mergeCell ref="A24:A27"/>
    <mergeCell ref="A29:L29"/>
    <mergeCell ref="D35:G35"/>
    <mergeCell ref="A7:D7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8:A9"/>
    <mergeCell ref="B8:B9"/>
    <mergeCell ref="C8:D9"/>
  </mergeCells>
  <pageMargins left="0.25" right="0.25" top="0.75" bottom="0.75" header="0.3" footer="0.3"/>
  <pageSetup paperSize="9" scale="7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22" workbookViewId="0">
      <selection activeCell="P12" sqref="P12"/>
    </sheetView>
  </sheetViews>
  <sheetFormatPr defaultColWidth="8.85546875" defaultRowHeight="15"/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1"/>
      <c r="G4" s="1"/>
    </row>
    <row r="5" spans="1:13">
      <c r="A5" s="1" t="s">
        <v>37</v>
      </c>
      <c r="B5" s="1"/>
      <c r="C5" s="1"/>
      <c r="D5" s="1"/>
      <c r="E5" s="1"/>
      <c r="F5" s="1"/>
      <c r="G5" s="1"/>
    </row>
    <row r="6" spans="1:13">
      <c r="A6" s="152" t="s">
        <v>80</v>
      </c>
      <c r="B6" s="152"/>
      <c r="C6" s="152"/>
      <c r="D6" s="152"/>
      <c r="E6" s="152"/>
      <c r="F6" s="152" t="s">
        <v>81</v>
      </c>
      <c r="G6" s="152"/>
    </row>
    <row r="7" spans="1:13" ht="15.75" thickBot="1">
      <c r="A7" s="1" t="s">
        <v>39</v>
      </c>
      <c r="B7" s="1"/>
    </row>
    <row r="8" spans="1:13">
      <c r="A8" s="190" t="s">
        <v>3</v>
      </c>
      <c r="B8" s="192" t="s">
        <v>4</v>
      </c>
      <c r="C8" s="192" t="s">
        <v>5</v>
      </c>
      <c r="D8" s="192"/>
      <c r="E8" s="194" t="s">
        <v>76</v>
      </c>
      <c r="F8" s="206" t="s">
        <v>89</v>
      </c>
      <c r="G8" s="206"/>
      <c r="H8" s="206"/>
      <c r="I8" s="206"/>
      <c r="J8" s="206"/>
      <c r="K8" s="206"/>
      <c r="L8" s="207"/>
    </row>
    <row r="9" spans="1:13" ht="102">
      <c r="A9" s="191"/>
      <c r="B9" s="193"/>
      <c r="C9" s="193"/>
      <c r="D9" s="193"/>
      <c r="E9" s="195"/>
      <c r="F9" s="17" t="s">
        <v>90</v>
      </c>
      <c r="G9" s="17" t="s">
        <v>91</v>
      </c>
      <c r="H9" s="18" t="s">
        <v>92</v>
      </c>
      <c r="I9" s="18" t="s">
        <v>93</v>
      </c>
      <c r="J9" s="18" t="s">
        <v>94</v>
      </c>
      <c r="K9" s="17" t="s">
        <v>75</v>
      </c>
      <c r="L9" s="19" t="s">
        <v>7</v>
      </c>
      <c r="M9" s="8"/>
    </row>
    <row r="10" spans="1:13">
      <c r="A10" s="27">
        <v>1</v>
      </c>
      <c r="B10" s="20">
        <v>2</v>
      </c>
      <c r="C10" s="20">
        <v>3</v>
      </c>
      <c r="D10" s="21"/>
      <c r="E10" s="20">
        <v>5</v>
      </c>
      <c r="F10" s="20">
        <v>6</v>
      </c>
      <c r="G10" s="20">
        <v>7</v>
      </c>
      <c r="H10" s="11">
        <v>8</v>
      </c>
      <c r="I10" s="11">
        <v>9</v>
      </c>
      <c r="J10" s="11">
        <v>10</v>
      </c>
      <c r="K10" s="11">
        <v>11</v>
      </c>
      <c r="L10" s="12">
        <v>12</v>
      </c>
    </row>
    <row r="11" spans="1:13" ht="67.5">
      <c r="A11" s="186" t="s">
        <v>8</v>
      </c>
      <c r="B11" s="196" t="s">
        <v>9</v>
      </c>
      <c r="C11" s="197" t="s">
        <v>10</v>
      </c>
      <c r="D11" s="22" t="s">
        <v>11</v>
      </c>
      <c r="E11" s="23"/>
      <c r="F11" s="23"/>
      <c r="G11" s="23"/>
      <c r="H11" s="13"/>
      <c r="I11" s="13"/>
      <c r="J11" s="13"/>
      <c r="K11" s="13"/>
      <c r="L11" s="14"/>
    </row>
    <row r="12" spans="1:13" ht="81">
      <c r="A12" s="186"/>
      <c r="B12" s="196"/>
      <c r="C12" s="197"/>
      <c r="D12" s="22" t="s">
        <v>12</v>
      </c>
      <c r="E12" s="23"/>
      <c r="F12" s="23"/>
      <c r="G12" s="23"/>
      <c r="H12" s="13"/>
      <c r="I12" s="13"/>
      <c r="J12" s="13"/>
      <c r="K12" s="13"/>
      <c r="L12" s="14"/>
    </row>
    <row r="13" spans="1:13" ht="67.5">
      <c r="A13" s="186"/>
      <c r="B13" s="196"/>
      <c r="C13" s="197" t="s">
        <v>13</v>
      </c>
      <c r="D13" s="22" t="s">
        <v>11</v>
      </c>
      <c r="E13" s="23"/>
      <c r="F13" s="23"/>
      <c r="G13" s="23"/>
      <c r="H13" s="13"/>
      <c r="I13" s="13"/>
      <c r="J13" s="13"/>
      <c r="K13" s="13"/>
      <c r="L13" s="14"/>
    </row>
    <row r="14" spans="1:13" ht="81">
      <c r="A14" s="186"/>
      <c r="B14" s="196"/>
      <c r="C14" s="197"/>
      <c r="D14" s="22" t="s">
        <v>14</v>
      </c>
      <c r="E14" s="23"/>
      <c r="F14" s="23"/>
      <c r="G14" s="23"/>
      <c r="H14" s="13"/>
      <c r="I14" s="13"/>
      <c r="J14" s="13"/>
      <c r="K14" s="13"/>
      <c r="L14" s="14"/>
    </row>
    <row r="15" spans="1:13" ht="67.5">
      <c r="A15" s="186"/>
      <c r="B15" s="196"/>
      <c r="C15" s="197" t="s">
        <v>15</v>
      </c>
      <c r="D15" s="22" t="s">
        <v>11</v>
      </c>
      <c r="E15" s="23"/>
      <c r="F15" s="23"/>
      <c r="G15" s="23"/>
      <c r="H15" s="13"/>
      <c r="I15" s="13"/>
      <c r="J15" s="13"/>
      <c r="K15" s="13"/>
      <c r="L15" s="14"/>
    </row>
    <row r="16" spans="1:13" ht="81">
      <c r="A16" s="186"/>
      <c r="B16" s="196"/>
      <c r="C16" s="197"/>
      <c r="D16" s="22" t="s">
        <v>12</v>
      </c>
      <c r="E16" s="23"/>
      <c r="F16" s="23"/>
      <c r="G16" s="23"/>
      <c r="H16" s="13"/>
      <c r="I16" s="13"/>
      <c r="J16" s="13"/>
      <c r="K16" s="13"/>
      <c r="L16" s="14"/>
    </row>
    <row r="17" spans="1:12" ht="27">
      <c r="A17" s="186"/>
      <c r="B17" s="197" t="s">
        <v>16</v>
      </c>
      <c r="C17" s="196" t="s">
        <v>17</v>
      </c>
      <c r="D17" s="32" t="s">
        <v>18</v>
      </c>
      <c r="E17" s="21"/>
      <c r="F17" s="21"/>
      <c r="G17" s="21"/>
      <c r="H17" s="13"/>
      <c r="I17" s="13"/>
      <c r="J17" s="13"/>
      <c r="K17" s="13"/>
      <c r="L17" s="14"/>
    </row>
    <row r="18" spans="1:12" ht="27">
      <c r="A18" s="186"/>
      <c r="B18" s="197"/>
      <c r="C18" s="196"/>
      <c r="D18" s="32" t="s">
        <v>19</v>
      </c>
      <c r="E18" s="21"/>
      <c r="F18" s="21"/>
      <c r="G18" s="21"/>
      <c r="H18" s="13"/>
      <c r="I18" s="13"/>
      <c r="J18" s="13"/>
      <c r="K18" s="13"/>
      <c r="L18" s="14"/>
    </row>
    <row r="19" spans="1:12" ht="27">
      <c r="A19" s="186"/>
      <c r="B19" s="197"/>
      <c r="C19" s="197" t="s">
        <v>20</v>
      </c>
      <c r="D19" s="32" t="s">
        <v>21</v>
      </c>
      <c r="E19" s="21"/>
      <c r="F19" s="24"/>
      <c r="G19" s="21"/>
      <c r="H19" s="13"/>
      <c r="I19" s="13"/>
      <c r="J19" s="13"/>
      <c r="K19" s="13"/>
      <c r="L19" s="14"/>
    </row>
    <row r="20" spans="1:12" ht="27">
      <c r="A20" s="186"/>
      <c r="B20" s="197"/>
      <c r="C20" s="197"/>
      <c r="D20" s="32" t="s">
        <v>22</v>
      </c>
      <c r="E20" s="21"/>
      <c r="F20" s="24"/>
      <c r="G20" s="21"/>
      <c r="H20" s="13"/>
      <c r="I20" s="13"/>
      <c r="J20" s="13"/>
      <c r="K20" s="13"/>
      <c r="L20" s="14"/>
    </row>
    <row r="21" spans="1:12">
      <c r="A21" s="186"/>
      <c r="B21" s="197" t="s">
        <v>23</v>
      </c>
      <c r="C21" s="32" t="s">
        <v>24</v>
      </c>
      <c r="D21" s="23"/>
      <c r="E21" s="23"/>
      <c r="F21" s="23"/>
      <c r="G21" s="23"/>
      <c r="H21" s="13"/>
      <c r="I21" s="13"/>
      <c r="J21" s="13"/>
      <c r="K21" s="13"/>
      <c r="L21" s="14"/>
    </row>
    <row r="22" spans="1:12" ht="25.5">
      <c r="A22" s="186"/>
      <c r="B22" s="197"/>
      <c r="C22" s="25" t="s">
        <v>25</v>
      </c>
      <c r="D22" s="23"/>
      <c r="E22" s="23"/>
      <c r="F22" s="23"/>
      <c r="G22" s="23"/>
      <c r="H22" s="13"/>
      <c r="I22" s="13"/>
      <c r="J22" s="13"/>
      <c r="K22" s="13"/>
      <c r="L22" s="14"/>
    </row>
    <row r="23" spans="1:12">
      <c r="A23" s="186"/>
      <c r="B23" s="197"/>
      <c r="C23" s="32" t="s">
        <v>26</v>
      </c>
      <c r="D23" s="22"/>
      <c r="E23" s="22"/>
      <c r="F23" s="22"/>
      <c r="G23" s="22"/>
      <c r="H23" s="13"/>
      <c r="I23" s="13"/>
      <c r="J23" s="13"/>
      <c r="K23" s="13"/>
      <c r="L23" s="14"/>
    </row>
    <row r="24" spans="1:12" ht="27">
      <c r="A24" s="186" t="s">
        <v>27</v>
      </c>
      <c r="B24" s="32" t="s">
        <v>28</v>
      </c>
      <c r="C24" s="21"/>
      <c r="D24" s="21"/>
      <c r="E24" s="26"/>
      <c r="F24" s="24"/>
      <c r="G24" s="21"/>
      <c r="H24" s="13"/>
      <c r="I24" s="13"/>
      <c r="J24" s="13"/>
      <c r="K24" s="13"/>
      <c r="L24" s="14"/>
    </row>
    <row r="25" spans="1:12" ht="27">
      <c r="A25" s="186"/>
      <c r="B25" s="32" t="s">
        <v>29</v>
      </c>
      <c r="C25" s="21"/>
      <c r="D25" s="21"/>
      <c r="E25" s="21"/>
      <c r="F25" s="21"/>
      <c r="G25" s="21"/>
      <c r="H25" s="13"/>
      <c r="I25" s="13"/>
      <c r="J25" s="13"/>
      <c r="K25" s="13"/>
      <c r="L25" s="14"/>
    </row>
    <row r="26" spans="1:12" ht="27">
      <c r="A26" s="186"/>
      <c r="B26" s="32" t="s">
        <v>30</v>
      </c>
      <c r="C26" s="21"/>
      <c r="D26" s="21"/>
      <c r="E26" s="21"/>
      <c r="F26" s="21"/>
      <c r="G26" s="21"/>
      <c r="H26" s="13"/>
      <c r="I26" s="13"/>
      <c r="J26" s="13"/>
      <c r="K26" s="13"/>
      <c r="L26" s="14"/>
    </row>
    <row r="27" spans="1:12" ht="27">
      <c r="A27" s="186"/>
      <c r="B27" s="32" t="s">
        <v>31</v>
      </c>
      <c r="C27" s="21"/>
      <c r="D27" s="21"/>
      <c r="E27" s="21"/>
      <c r="F27" s="21"/>
      <c r="G27" s="21"/>
      <c r="H27" s="13"/>
      <c r="I27" s="13"/>
      <c r="J27" s="13"/>
      <c r="K27" s="13"/>
      <c r="L27" s="14"/>
    </row>
    <row r="28" spans="1:12" ht="95.25" thickBot="1">
      <c r="A28" s="28" t="s">
        <v>32</v>
      </c>
      <c r="B28" s="29"/>
      <c r="C28" s="29"/>
      <c r="D28" s="29"/>
      <c r="E28" s="30"/>
      <c r="F28" s="31"/>
      <c r="G28" s="29"/>
      <c r="H28" s="15"/>
      <c r="I28" s="15"/>
      <c r="J28" s="15"/>
      <c r="K28" s="15"/>
      <c r="L28" s="16"/>
    </row>
    <row r="29" spans="1:12">
      <c r="A29" s="168" t="s">
        <v>33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</row>
    <row r="34" spans="2:7">
      <c r="B34" t="s">
        <v>34</v>
      </c>
    </row>
    <row r="35" spans="2:7">
      <c r="D35" s="151" t="s">
        <v>35</v>
      </c>
      <c r="E35" s="151"/>
      <c r="F35" s="151"/>
      <c r="G35" s="151"/>
    </row>
  </sheetData>
  <mergeCells count="22">
    <mergeCell ref="A24:A27"/>
    <mergeCell ref="A29:L29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23" workbookViewId="0">
      <selection activeCell="B23" sqref="B23:B25"/>
    </sheetView>
  </sheetViews>
  <sheetFormatPr defaultRowHeight="15"/>
  <cols>
    <col min="1" max="1" width="7.28515625" customWidth="1"/>
    <col min="2" max="2" width="8.42578125" customWidth="1"/>
    <col min="5" max="5" width="56" customWidth="1"/>
    <col min="6" max="6" width="13.140625" style="37" bestFit="1" customWidth="1"/>
    <col min="7" max="7" width="13" style="34" customWidth="1"/>
    <col min="8" max="8" width="13.140625" style="34" bestFit="1" customWidth="1"/>
    <col min="9" max="9" width="12.7109375" style="34" customWidth="1"/>
    <col min="10" max="10" width="13.140625" style="34" bestFit="1" customWidth="1"/>
    <col min="11" max="11" width="7" style="49" customWidth="1"/>
    <col min="12" max="12" width="5.5703125" style="34" customWidth="1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 customHeight="1">
      <c r="A3" s="185" t="s">
        <v>187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36"/>
      <c r="G4" s="33"/>
    </row>
    <row r="5" spans="1:13">
      <c r="A5" s="1" t="s">
        <v>37</v>
      </c>
      <c r="B5" s="1"/>
      <c r="C5" s="1"/>
      <c r="D5" s="1"/>
      <c r="E5" s="1"/>
      <c r="F5" s="36"/>
      <c r="G5" s="33"/>
    </row>
    <row r="6" spans="1:13">
      <c r="A6" s="152" t="s">
        <v>97</v>
      </c>
      <c r="B6" s="152"/>
      <c r="C6" s="152"/>
      <c r="D6" s="152"/>
      <c r="E6" s="152"/>
      <c r="F6" s="164" t="s">
        <v>99</v>
      </c>
      <c r="G6" s="164"/>
    </row>
    <row r="7" spans="1:13" ht="15.75" thickBot="1">
      <c r="A7" s="184" t="s">
        <v>44</v>
      </c>
      <c r="B7" s="184"/>
      <c r="C7" s="184"/>
      <c r="D7" s="184"/>
    </row>
    <row r="8" spans="1:13" s="7" customFormat="1">
      <c r="A8" s="176" t="s">
        <v>3</v>
      </c>
      <c r="B8" s="176" t="s">
        <v>4</v>
      </c>
      <c r="C8" s="178" t="s">
        <v>5</v>
      </c>
      <c r="D8" s="179"/>
      <c r="E8" s="182" t="s">
        <v>76</v>
      </c>
      <c r="F8" s="161" t="s">
        <v>89</v>
      </c>
      <c r="G8" s="161"/>
      <c r="H8" s="161"/>
      <c r="I8" s="161"/>
      <c r="J8" s="161"/>
      <c r="K8" s="161"/>
      <c r="L8" s="162"/>
      <c r="M8" s="8"/>
    </row>
    <row r="9" spans="1:13" ht="153">
      <c r="A9" s="177"/>
      <c r="B9" s="177"/>
      <c r="C9" s="180"/>
      <c r="D9" s="181"/>
      <c r="E9" s="183"/>
      <c r="F9" s="38" t="s">
        <v>79</v>
      </c>
      <c r="G9" s="35" t="s">
        <v>6</v>
      </c>
      <c r="H9" s="43" t="s">
        <v>78</v>
      </c>
      <c r="I9" s="43" t="s">
        <v>74</v>
      </c>
      <c r="J9" s="35" t="s">
        <v>77</v>
      </c>
      <c r="K9" s="50" t="s">
        <v>75</v>
      </c>
      <c r="L9" s="35" t="s">
        <v>7</v>
      </c>
    </row>
    <row r="10" spans="1:13">
      <c r="A10" s="53">
        <v>1</v>
      </c>
      <c r="B10" s="40">
        <v>2</v>
      </c>
      <c r="C10" s="40">
        <v>3</v>
      </c>
      <c r="D10" s="54"/>
      <c r="E10" s="40">
        <v>5</v>
      </c>
      <c r="F10" s="40">
        <v>6</v>
      </c>
      <c r="G10" s="55">
        <v>7</v>
      </c>
      <c r="H10" s="56">
        <v>8</v>
      </c>
      <c r="I10" s="56">
        <v>9</v>
      </c>
      <c r="J10" s="56">
        <v>10</v>
      </c>
      <c r="K10" s="56">
        <v>11</v>
      </c>
      <c r="L10" s="57">
        <v>12</v>
      </c>
    </row>
    <row r="11" spans="1:13" ht="110.25">
      <c r="A11" s="165" t="s">
        <v>8</v>
      </c>
      <c r="B11" s="211" t="s">
        <v>188</v>
      </c>
      <c r="C11" s="173" t="s">
        <v>10</v>
      </c>
      <c r="D11" s="3" t="s">
        <v>11</v>
      </c>
      <c r="E11" s="86" t="s">
        <v>49</v>
      </c>
      <c r="F11" s="109">
        <v>5000000</v>
      </c>
      <c r="G11" s="109">
        <v>8045000</v>
      </c>
      <c r="H11" s="88">
        <v>26000000</v>
      </c>
      <c r="I11" s="89">
        <f>H11</f>
        <v>26000000</v>
      </c>
      <c r="J11" s="112">
        <f>I11</f>
        <v>26000000</v>
      </c>
      <c r="K11" s="91">
        <f>(H11-F11)/F11*100</f>
        <v>420</v>
      </c>
      <c r="L11" s="51"/>
    </row>
    <row r="12" spans="1:13" ht="157.5">
      <c r="A12" s="166"/>
      <c r="B12" s="171"/>
      <c r="C12" s="174"/>
      <c r="D12" s="3" t="s">
        <v>12</v>
      </c>
      <c r="E12" s="86" t="s">
        <v>50</v>
      </c>
      <c r="F12" s="109">
        <v>5000000</v>
      </c>
      <c r="G12" s="109">
        <v>7085000</v>
      </c>
      <c r="H12" s="88">
        <v>25000000</v>
      </c>
      <c r="I12" s="89">
        <f>H12</f>
        <v>25000000</v>
      </c>
      <c r="J12" s="112">
        <f t="shared" ref="J12:J33" si="0">I12</f>
        <v>25000000</v>
      </c>
      <c r="K12" s="91">
        <f>(H12-F12)/F12*100</f>
        <v>400</v>
      </c>
      <c r="L12" s="51"/>
    </row>
    <row r="13" spans="1:13" ht="67.5">
      <c r="A13" s="166"/>
      <c r="B13" s="171"/>
      <c r="C13" s="173" t="s">
        <v>13</v>
      </c>
      <c r="D13" s="3" t="s">
        <v>11</v>
      </c>
      <c r="E13" s="86"/>
      <c r="F13" s="109"/>
      <c r="G13" s="109"/>
      <c r="H13" s="88"/>
      <c r="I13" s="88"/>
      <c r="J13" s="112">
        <f t="shared" si="0"/>
        <v>0</v>
      </c>
      <c r="K13" s="93"/>
      <c r="L13" s="51"/>
    </row>
    <row r="14" spans="1:13" ht="81">
      <c r="A14" s="166"/>
      <c r="B14" s="171"/>
      <c r="C14" s="174"/>
      <c r="D14" s="3" t="s">
        <v>14</v>
      </c>
      <c r="E14" s="86"/>
      <c r="F14" s="109"/>
      <c r="G14" s="109"/>
      <c r="H14" s="88"/>
      <c r="I14" s="88"/>
      <c r="J14" s="112">
        <f t="shared" si="0"/>
        <v>0</v>
      </c>
      <c r="K14" s="93"/>
      <c r="L14" s="51"/>
    </row>
    <row r="15" spans="1:13" ht="67.5">
      <c r="A15" s="166"/>
      <c r="B15" s="171"/>
      <c r="C15" s="173" t="s">
        <v>15</v>
      </c>
      <c r="D15" s="3" t="s">
        <v>11</v>
      </c>
      <c r="E15" s="86"/>
      <c r="F15" s="109"/>
      <c r="G15" s="109"/>
      <c r="H15" s="88"/>
      <c r="I15" s="88"/>
      <c r="J15" s="112">
        <f t="shared" si="0"/>
        <v>0</v>
      </c>
      <c r="K15" s="93"/>
      <c r="L15" s="51"/>
    </row>
    <row r="16" spans="1:13" ht="81">
      <c r="A16" s="166"/>
      <c r="B16" s="172"/>
      <c r="C16" s="174"/>
      <c r="D16" s="3" t="s">
        <v>12</v>
      </c>
      <c r="E16" s="86"/>
      <c r="F16" s="109"/>
      <c r="G16" s="109"/>
      <c r="H16" s="88"/>
      <c r="I16" s="88"/>
      <c r="J16" s="112">
        <f t="shared" si="0"/>
        <v>0</v>
      </c>
      <c r="K16" s="93"/>
      <c r="L16" s="51"/>
    </row>
    <row r="17" spans="1:12" ht="409.5" customHeight="1">
      <c r="A17" s="166"/>
      <c r="B17" s="173" t="s">
        <v>16</v>
      </c>
      <c r="C17" s="170" t="s">
        <v>17</v>
      </c>
      <c r="D17" s="5" t="s">
        <v>18</v>
      </c>
      <c r="E17" s="86" t="s">
        <v>148</v>
      </c>
      <c r="F17" s="109">
        <v>5000000</v>
      </c>
      <c r="G17" s="109">
        <v>5064000</v>
      </c>
      <c r="H17" s="88">
        <v>7500000</v>
      </c>
      <c r="I17" s="89">
        <f t="shared" ref="I17:I22" si="1">H17</f>
        <v>7500000</v>
      </c>
      <c r="J17" s="112">
        <f t="shared" si="0"/>
        <v>7500000</v>
      </c>
      <c r="K17" s="91">
        <f t="shared" ref="K17:K22" si="2">(H17-F17)/F17*100</f>
        <v>50</v>
      </c>
      <c r="L17" s="51"/>
    </row>
    <row r="18" spans="1:12" ht="409.5" customHeight="1">
      <c r="A18" s="166"/>
      <c r="B18" s="175"/>
      <c r="C18" s="171"/>
      <c r="D18" s="5" t="s">
        <v>18</v>
      </c>
      <c r="E18" s="113" t="s">
        <v>149</v>
      </c>
      <c r="F18" s="109">
        <v>5000000</v>
      </c>
      <c r="G18" s="109">
        <v>5064000</v>
      </c>
      <c r="H18" s="88">
        <v>7500000</v>
      </c>
      <c r="I18" s="89">
        <f t="shared" si="1"/>
        <v>7500000</v>
      </c>
      <c r="J18" s="112">
        <f t="shared" si="0"/>
        <v>7500000</v>
      </c>
      <c r="K18" s="91">
        <f t="shared" si="2"/>
        <v>50</v>
      </c>
      <c r="L18" s="51"/>
    </row>
    <row r="19" spans="1:12" ht="157.5">
      <c r="A19" s="166"/>
      <c r="B19" s="175"/>
      <c r="C19" s="171"/>
      <c r="D19" s="5" t="s">
        <v>18</v>
      </c>
      <c r="E19" s="113" t="s">
        <v>150</v>
      </c>
      <c r="F19" s="109">
        <v>5000000</v>
      </c>
      <c r="G19" s="109">
        <v>5064000</v>
      </c>
      <c r="H19" s="88">
        <v>7500000</v>
      </c>
      <c r="I19" s="89">
        <f t="shared" si="1"/>
        <v>7500000</v>
      </c>
      <c r="J19" s="112">
        <f t="shared" si="0"/>
        <v>7500000</v>
      </c>
      <c r="K19" s="91">
        <f t="shared" si="2"/>
        <v>50</v>
      </c>
      <c r="L19" s="51"/>
    </row>
    <row r="20" spans="1:12" ht="31.5">
      <c r="A20" s="166"/>
      <c r="B20" s="175"/>
      <c r="C20" s="172"/>
      <c r="D20" s="5" t="s">
        <v>19</v>
      </c>
      <c r="E20" s="86" t="s">
        <v>51</v>
      </c>
      <c r="F20" s="109">
        <v>5000000</v>
      </c>
      <c r="G20" s="109"/>
      <c r="H20" s="88">
        <v>7000000</v>
      </c>
      <c r="I20" s="89">
        <f t="shared" si="1"/>
        <v>7000000</v>
      </c>
      <c r="J20" s="112">
        <f t="shared" si="0"/>
        <v>7000000</v>
      </c>
      <c r="K20" s="91">
        <f t="shared" si="2"/>
        <v>40</v>
      </c>
      <c r="L20" s="51"/>
    </row>
    <row r="21" spans="1:12" ht="189">
      <c r="A21" s="166"/>
      <c r="B21" s="175"/>
      <c r="C21" s="173" t="s">
        <v>20</v>
      </c>
      <c r="D21" s="5" t="s">
        <v>21</v>
      </c>
      <c r="E21" s="86" t="s">
        <v>52</v>
      </c>
      <c r="F21" s="109">
        <v>5000000</v>
      </c>
      <c r="G21" s="109">
        <v>5064000</v>
      </c>
      <c r="H21" s="88">
        <f>+F21/100*130</f>
        <v>6500000</v>
      </c>
      <c r="I21" s="89">
        <f t="shared" si="1"/>
        <v>6500000</v>
      </c>
      <c r="J21" s="112">
        <f t="shared" si="0"/>
        <v>6500000</v>
      </c>
      <c r="K21" s="91">
        <f t="shared" si="2"/>
        <v>30</v>
      </c>
      <c r="L21" s="51"/>
    </row>
    <row r="22" spans="1:12" ht="330.75">
      <c r="A22" s="166"/>
      <c r="B22" s="174"/>
      <c r="C22" s="174"/>
      <c r="D22" s="5" t="s">
        <v>22</v>
      </c>
      <c r="E22" s="86" t="s">
        <v>53</v>
      </c>
      <c r="F22" s="109">
        <v>5000000</v>
      </c>
      <c r="G22" s="109">
        <v>5085000</v>
      </c>
      <c r="H22" s="88">
        <v>6000000</v>
      </c>
      <c r="I22" s="89">
        <f t="shared" si="1"/>
        <v>6000000</v>
      </c>
      <c r="J22" s="112">
        <f t="shared" si="0"/>
        <v>6000000</v>
      </c>
      <c r="K22" s="91">
        <f t="shared" si="2"/>
        <v>20</v>
      </c>
      <c r="L22" s="51"/>
    </row>
    <row r="23" spans="1:12" ht="15.75" customHeight="1">
      <c r="A23" s="166"/>
      <c r="B23" s="209" t="s">
        <v>189</v>
      </c>
      <c r="C23" s="5" t="s">
        <v>24</v>
      </c>
      <c r="D23" s="4"/>
      <c r="E23" s="86"/>
      <c r="F23" s="109"/>
      <c r="G23" s="109"/>
      <c r="H23" s="88"/>
      <c r="I23" s="88"/>
      <c r="J23" s="112">
        <f t="shared" si="0"/>
        <v>0</v>
      </c>
      <c r="K23" s="93"/>
      <c r="L23" s="51"/>
    </row>
    <row r="24" spans="1:12" ht="25.5">
      <c r="A24" s="166"/>
      <c r="B24" s="208"/>
      <c r="C24" s="6" t="s">
        <v>25</v>
      </c>
      <c r="D24" s="4"/>
      <c r="E24" s="86"/>
      <c r="F24" s="109"/>
      <c r="G24" s="109"/>
      <c r="H24" s="88"/>
      <c r="I24" s="88"/>
      <c r="J24" s="112">
        <f t="shared" si="0"/>
        <v>0</v>
      </c>
      <c r="K24" s="93"/>
      <c r="L24" s="51"/>
    </row>
    <row r="25" spans="1:12" ht="102.75" customHeight="1">
      <c r="A25" s="167"/>
      <c r="B25" s="208"/>
      <c r="C25" s="5" t="s">
        <v>26</v>
      </c>
      <c r="D25" s="3"/>
      <c r="E25" s="86"/>
      <c r="F25" s="109"/>
      <c r="G25" s="109"/>
      <c r="H25" s="88"/>
      <c r="I25" s="88"/>
      <c r="J25" s="112">
        <f t="shared" si="0"/>
        <v>0</v>
      </c>
      <c r="K25" s="93"/>
      <c r="L25" s="51"/>
    </row>
    <row r="26" spans="1:12" ht="409.5" customHeight="1">
      <c r="A26" s="165" t="s">
        <v>27</v>
      </c>
      <c r="B26" s="5" t="s">
        <v>28</v>
      </c>
      <c r="C26" s="2"/>
      <c r="D26" s="2"/>
      <c r="E26" s="110" t="s">
        <v>151</v>
      </c>
      <c r="F26" s="109">
        <v>20000000</v>
      </c>
      <c r="G26" s="109">
        <v>20340000</v>
      </c>
      <c r="H26" s="88">
        <f>+F26/100*130</f>
        <v>26000000</v>
      </c>
      <c r="I26" s="89">
        <f>H26</f>
        <v>26000000</v>
      </c>
      <c r="J26" s="112">
        <f t="shared" si="0"/>
        <v>26000000</v>
      </c>
      <c r="K26" s="91">
        <f>(H26-F26)/F26*100</f>
        <v>30</v>
      </c>
      <c r="L26" s="51"/>
    </row>
    <row r="27" spans="1:12" ht="409.5" customHeight="1">
      <c r="A27" s="166"/>
      <c r="B27" s="5" t="s">
        <v>28</v>
      </c>
      <c r="C27" s="2"/>
      <c r="D27" s="2"/>
      <c r="E27" s="114" t="s">
        <v>152</v>
      </c>
      <c r="F27" s="109">
        <v>20000000</v>
      </c>
      <c r="G27" s="109">
        <v>20340000</v>
      </c>
      <c r="H27" s="88">
        <f>+F27/100*130</f>
        <v>26000000</v>
      </c>
      <c r="I27" s="89">
        <f>H27</f>
        <v>26000000</v>
      </c>
      <c r="J27" s="112">
        <f t="shared" si="0"/>
        <v>26000000</v>
      </c>
      <c r="K27" s="91">
        <f>(H27-F27)/F27*100</f>
        <v>30</v>
      </c>
      <c r="L27" s="51"/>
    </row>
    <row r="28" spans="1:12" ht="189">
      <c r="A28" s="166"/>
      <c r="B28" s="5" t="s">
        <v>28</v>
      </c>
      <c r="C28" s="2"/>
      <c r="D28" s="2"/>
      <c r="E28" s="114" t="s">
        <v>153</v>
      </c>
      <c r="F28" s="109">
        <v>20000000</v>
      </c>
      <c r="G28" s="109">
        <v>20340000</v>
      </c>
      <c r="H28" s="88">
        <f>+F28/100*130</f>
        <v>26000000</v>
      </c>
      <c r="I28" s="89">
        <f>H28</f>
        <v>26000000</v>
      </c>
      <c r="J28" s="112">
        <f t="shared" si="0"/>
        <v>26000000</v>
      </c>
      <c r="K28" s="91">
        <f>(H28-F28)/F28*100</f>
        <v>30</v>
      </c>
      <c r="L28" s="51"/>
    </row>
    <row r="29" spans="1:12" ht="27">
      <c r="A29" s="166"/>
      <c r="B29" s="5" t="s">
        <v>29</v>
      </c>
      <c r="C29" s="2"/>
      <c r="D29" s="2"/>
      <c r="E29" s="86"/>
      <c r="F29" s="109"/>
      <c r="G29" s="109"/>
      <c r="H29" s="88"/>
      <c r="I29" s="88"/>
      <c r="J29" s="112">
        <f t="shared" si="0"/>
        <v>0</v>
      </c>
      <c r="K29" s="93"/>
      <c r="L29" s="51"/>
    </row>
    <row r="30" spans="1:12" ht="27">
      <c r="A30" s="166"/>
      <c r="B30" s="5" t="s">
        <v>30</v>
      </c>
      <c r="C30" s="2"/>
      <c r="D30" s="2"/>
      <c r="E30" s="111">
        <v>48950311161311</v>
      </c>
      <c r="F30" s="109">
        <v>5000000</v>
      </c>
      <c r="G30" s="109"/>
      <c r="H30" s="88">
        <v>25000000</v>
      </c>
      <c r="I30" s="89">
        <f>H30</f>
        <v>25000000</v>
      </c>
      <c r="J30" s="112">
        <f t="shared" si="0"/>
        <v>25000000</v>
      </c>
      <c r="K30" s="91">
        <f>(H30-F30)/F30*100</f>
        <v>400</v>
      </c>
      <c r="L30" s="51"/>
    </row>
    <row r="31" spans="1:12" ht="27">
      <c r="A31" s="167"/>
      <c r="B31" s="5" t="s">
        <v>31</v>
      </c>
      <c r="C31" s="2"/>
      <c r="D31" s="2"/>
      <c r="E31" s="86"/>
      <c r="F31" s="109"/>
      <c r="G31" s="109"/>
      <c r="H31" s="88"/>
      <c r="I31" s="88"/>
      <c r="J31" s="112">
        <f t="shared" si="0"/>
        <v>0</v>
      </c>
      <c r="K31" s="93"/>
      <c r="L31" s="51"/>
    </row>
    <row r="32" spans="1:12" ht="409.5" customHeight="1" thickBot="1">
      <c r="A32" s="9" t="s">
        <v>32</v>
      </c>
      <c r="B32" s="81"/>
      <c r="C32" s="81"/>
      <c r="D32" s="81"/>
      <c r="E32" s="110" t="s">
        <v>154</v>
      </c>
      <c r="F32" s="116">
        <v>5000000</v>
      </c>
      <c r="G32" s="116">
        <v>5095000</v>
      </c>
      <c r="H32" s="117">
        <v>7000000</v>
      </c>
      <c r="I32" s="89">
        <f>H32</f>
        <v>7000000</v>
      </c>
      <c r="J32" s="112">
        <f t="shared" si="0"/>
        <v>7000000</v>
      </c>
      <c r="K32" s="91">
        <f>(H32-F32)/F32*100</f>
        <v>40</v>
      </c>
      <c r="L32" s="118"/>
    </row>
    <row r="33" spans="1:12" ht="158.25" thickBot="1">
      <c r="A33" s="115" t="s">
        <v>32</v>
      </c>
      <c r="B33" s="83"/>
      <c r="C33" s="83"/>
      <c r="D33" s="83"/>
      <c r="E33" s="101" t="s">
        <v>155</v>
      </c>
      <c r="F33" s="87">
        <v>5000000</v>
      </c>
      <c r="G33" s="87">
        <v>5095000</v>
      </c>
      <c r="H33" s="88">
        <v>7000000</v>
      </c>
      <c r="I33" s="95">
        <f>H33</f>
        <v>7000000</v>
      </c>
      <c r="J33" s="119">
        <f t="shared" si="0"/>
        <v>7000000</v>
      </c>
      <c r="K33" s="96">
        <f>(H33-F33)/F33*100</f>
        <v>40</v>
      </c>
      <c r="L33" s="41"/>
    </row>
    <row r="34" spans="1:12">
      <c r="A34" s="168" t="s">
        <v>33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</row>
    <row r="39" spans="1:12">
      <c r="B39" t="s">
        <v>34</v>
      </c>
    </row>
    <row r="40" spans="1:12">
      <c r="D40" s="151" t="s">
        <v>35</v>
      </c>
      <c r="E40" s="151"/>
      <c r="F40" s="151"/>
      <c r="G40" s="151"/>
    </row>
  </sheetData>
  <mergeCells count="23">
    <mergeCell ref="A7:D7"/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6:A31"/>
    <mergeCell ref="A34:L34"/>
    <mergeCell ref="D40:G40"/>
    <mergeCell ref="A11:A25"/>
    <mergeCell ref="B11:B16"/>
    <mergeCell ref="C11:C12"/>
    <mergeCell ref="C13:C14"/>
    <mergeCell ref="C15:C16"/>
    <mergeCell ref="B17:B22"/>
    <mergeCell ref="C17:C20"/>
    <mergeCell ref="C21:C22"/>
    <mergeCell ref="B23:B25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9" workbookViewId="0">
      <selection activeCell="B21" sqref="B21:B23"/>
    </sheetView>
  </sheetViews>
  <sheetFormatPr defaultRowHeight="15"/>
  <cols>
    <col min="5" max="5" width="28.7109375" customWidth="1"/>
    <col min="6" max="6" width="12.7109375" style="37" bestFit="1" customWidth="1"/>
    <col min="7" max="8" width="11.42578125" style="34" customWidth="1"/>
    <col min="9" max="9" width="12.85546875" style="34" bestFit="1" customWidth="1"/>
    <col min="10" max="10" width="11.28515625" style="34" bestFit="1" customWidth="1"/>
    <col min="11" max="11" width="8.28515625" style="49" customWidth="1"/>
    <col min="12" max="12" width="8.85546875" style="34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187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36"/>
      <c r="G4" s="33"/>
    </row>
    <row r="5" spans="1:13">
      <c r="A5" s="1" t="s">
        <v>37</v>
      </c>
      <c r="B5" s="1"/>
      <c r="C5" s="1"/>
      <c r="D5" s="1"/>
      <c r="E5" s="1"/>
      <c r="F5" s="36"/>
      <c r="G5" s="33"/>
    </row>
    <row r="6" spans="1:13">
      <c r="A6" s="152" t="s">
        <v>97</v>
      </c>
      <c r="B6" s="152"/>
      <c r="C6" s="152"/>
      <c r="D6" s="152"/>
      <c r="E6" s="152"/>
      <c r="F6" s="164" t="s">
        <v>100</v>
      </c>
      <c r="G6" s="164"/>
    </row>
    <row r="7" spans="1:13" ht="15.75" thickBot="1">
      <c r="A7" s="152" t="s">
        <v>43</v>
      </c>
      <c r="B7" s="152"/>
      <c r="C7" s="152"/>
    </row>
    <row r="8" spans="1:13">
      <c r="A8" s="190" t="s">
        <v>3</v>
      </c>
      <c r="B8" s="192" t="s">
        <v>4</v>
      </c>
      <c r="C8" s="192" t="s">
        <v>5</v>
      </c>
      <c r="D8" s="192"/>
      <c r="E8" s="194" t="s">
        <v>76</v>
      </c>
      <c r="F8" s="161" t="s">
        <v>89</v>
      </c>
      <c r="G8" s="161"/>
      <c r="H8" s="161"/>
      <c r="I8" s="161"/>
      <c r="J8" s="161"/>
      <c r="K8" s="161"/>
      <c r="L8" s="162"/>
    </row>
    <row r="9" spans="1:13" ht="89.25">
      <c r="A9" s="191"/>
      <c r="B9" s="193"/>
      <c r="C9" s="193"/>
      <c r="D9" s="193"/>
      <c r="E9" s="195"/>
      <c r="F9" s="38" t="s">
        <v>90</v>
      </c>
      <c r="G9" s="35" t="s">
        <v>91</v>
      </c>
      <c r="H9" s="43" t="s">
        <v>92</v>
      </c>
      <c r="I9" s="43" t="s">
        <v>93</v>
      </c>
      <c r="J9" s="43" t="s">
        <v>94</v>
      </c>
      <c r="K9" s="50" t="s">
        <v>75</v>
      </c>
      <c r="L9" s="44" t="s">
        <v>7</v>
      </c>
      <c r="M9" s="8"/>
    </row>
    <row r="10" spans="1:13">
      <c r="A10" s="52">
        <v>1</v>
      </c>
      <c r="B10" s="39">
        <v>2</v>
      </c>
      <c r="C10" s="39">
        <v>3</v>
      </c>
      <c r="D10" s="21"/>
      <c r="E10" s="39">
        <v>5</v>
      </c>
      <c r="F10" s="39">
        <v>6</v>
      </c>
      <c r="G10" s="39">
        <v>7</v>
      </c>
      <c r="H10" s="42">
        <v>8</v>
      </c>
      <c r="I10" s="42">
        <v>9</v>
      </c>
      <c r="J10" s="42">
        <v>10</v>
      </c>
      <c r="K10" s="42">
        <v>11</v>
      </c>
      <c r="L10" s="45">
        <v>12</v>
      </c>
    </row>
    <row r="11" spans="1:13" ht="67.5">
      <c r="A11" s="186" t="s">
        <v>8</v>
      </c>
      <c r="B11" s="198" t="s">
        <v>188</v>
      </c>
      <c r="C11" s="197" t="s">
        <v>10</v>
      </c>
      <c r="D11" s="72" t="s">
        <v>11</v>
      </c>
      <c r="E11" s="72"/>
      <c r="F11" s="75"/>
      <c r="G11" s="75"/>
      <c r="H11" s="80"/>
      <c r="I11" s="80"/>
      <c r="J11" s="80"/>
      <c r="K11" s="48"/>
      <c r="L11" s="51"/>
    </row>
    <row r="12" spans="1:13" ht="81">
      <c r="A12" s="186"/>
      <c r="B12" s="196"/>
      <c r="C12" s="197"/>
      <c r="D12" s="72" t="s">
        <v>12</v>
      </c>
      <c r="E12" s="72"/>
      <c r="F12" s="75"/>
      <c r="G12" s="75"/>
      <c r="H12" s="80"/>
      <c r="I12" s="80"/>
      <c r="J12" s="80"/>
      <c r="K12" s="48"/>
      <c r="L12" s="51"/>
    </row>
    <row r="13" spans="1:13" ht="84.6" customHeight="1">
      <c r="A13" s="186"/>
      <c r="B13" s="196"/>
      <c r="C13" s="197" t="s">
        <v>13</v>
      </c>
      <c r="D13" s="72" t="s">
        <v>11</v>
      </c>
      <c r="E13" s="72"/>
      <c r="F13" s="75"/>
      <c r="G13" s="75"/>
      <c r="H13" s="80"/>
      <c r="I13" s="80"/>
      <c r="J13" s="80"/>
      <c r="K13" s="48"/>
      <c r="L13" s="51"/>
    </row>
    <row r="14" spans="1:13" ht="81">
      <c r="A14" s="186"/>
      <c r="B14" s="196"/>
      <c r="C14" s="197"/>
      <c r="D14" s="72" t="s">
        <v>14</v>
      </c>
      <c r="E14" s="72"/>
      <c r="F14" s="75"/>
      <c r="G14" s="75"/>
      <c r="H14" s="80"/>
      <c r="I14" s="80"/>
      <c r="J14" s="80"/>
      <c r="K14" s="48"/>
      <c r="L14" s="51"/>
    </row>
    <row r="15" spans="1:13" ht="67.5">
      <c r="A15" s="186"/>
      <c r="B15" s="196"/>
      <c r="C15" s="197" t="s">
        <v>15</v>
      </c>
      <c r="D15" s="72" t="s">
        <v>11</v>
      </c>
      <c r="E15" s="92" t="s">
        <v>57</v>
      </c>
      <c r="F15" s="87">
        <v>1200000</v>
      </c>
      <c r="G15" s="87"/>
      <c r="H15" s="88">
        <v>2000000</v>
      </c>
      <c r="I15" s="89">
        <f>H15</f>
        <v>2000000</v>
      </c>
      <c r="J15" s="90">
        <f>I15</f>
        <v>2000000</v>
      </c>
      <c r="K15" s="91">
        <f>(H15-F15)/F15*100</f>
        <v>66.666666666666657</v>
      </c>
      <c r="L15" s="51"/>
    </row>
    <row r="16" spans="1:13" ht="110.25">
      <c r="A16" s="186"/>
      <c r="B16" s="196"/>
      <c r="C16" s="197"/>
      <c r="D16" s="72" t="s">
        <v>12</v>
      </c>
      <c r="E16" s="92" t="s">
        <v>96</v>
      </c>
      <c r="F16" s="87">
        <v>1200000</v>
      </c>
      <c r="G16" s="87">
        <v>1263000</v>
      </c>
      <c r="H16" s="88">
        <v>1800000</v>
      </c>
      <c r="I16" s="89">
        <f>H16</f>
        <v>1800000</v>
      </c>
      <c r="J16" s="90">
        <f t="shared" ref="J16:J28" si="0">I16</f>
        <v>1800000</v>
      </c>
      <c r="K16" s="91">
        <f>(H16-F16)/F16*100</f>
        <v>50</v>
      </c>
      <c r="L16" s="51"/>
    </row>
    <row r="17" spans="1:12" ht="27">
      <c r="A17" s="186"/>
      <c r="B17" s="197" t="s">
        <v>16</v>
      </c>
      <c r="C17" s="196" t="s">
        <v>17</v>
      </c>
      <c r="D17" s="73" t="s">
        <v>18</v>
      </c>
      <c r="E17" s="92" t="s">
        <v>54</v>
      </c>
      <c r="F17" s="87">
        <v>1200000</v>
      </c>
      <c r="G17" s="87"/>
      <c r="H17" s="88">
        <v>1600000</v>
      </c>
      <c r="I17" s="89">
        <f>H17</f>
        <v>1600000</v>
      </c>
      <c r="J17" s="90">
        <f t="shared" si="0"/>
        <v>1600000</v>
      </c>
      <c r="K17" s="91">
        <f>(H17-F17)/F17*100</f>
        <v>33.333333333333329</v>
      </c>
      <c r="L17" s="51"/>
    </row>
    <row r="18" spans="1:12" ht="27">
      <c r="A18" s="186"/>
      <c r="B18" s="197"/>
      <c r="C18" s="196"/>
      <c r="D18" s="73" t="s">
        <v>19</v>
      </c>
      <c r="E18" s="92"/>
      <c r="F18" s="87"/>
      <c r="G18" s="87"/>
      <c r="H18" s="88"/>
      <c r="I18" s="88"/>
      <c r="J18" s="90">
        <f t="shared" si="0"/>
        <v>0</v>
      </c>
      <c r="K18" s="93"/>
      <c r="L18" s="51"/>
    </row>
    <row r="19" spans="1:12" ht="27">
      <c r="A19" s="186"/>
      <c r="B19" s="197"/>
      <c r="C19" s="197" t="s">
        <v>20</v>
      </c>
      <c r="D19" s="73" t="s">
        <v>21</v>
      </c>
      <c r="E19" s="92" t="s">
        <v>58</v>
      </c>
      <c r="F19" s="87">
        <v>1200000</v>
      </c>
      <c r="G19" s="87"/>
      <c r="H19" s="88">
        <v>1500000</v>
      </c>
      <c r="I19" s="89">
        <f>H19</f>
        <v>1500000</v>
      </c>
      <c r="J19" s="90">
        <f t="shared" si="0"/>
        <v>1500000</v>
      </c>
      <c r="K19" s="91">
        <f>(H19-F19)/F19*100</f>
        <v>25</v>
      </c>
      <c r="L19" s="51"/>
    </row>
    <row r="20" spans="1:12" ht="27">
      <c r="A20" s="186"/>
      <c r="B20" s="197"/>
      <c r="C20" s="197"/>
      <c r="D20" s="73" t="s">
        <v>22</v>
      </c>
      <c r="E20" s="92"/>
      <c r="F20" s="87"/>
      <c r="G20" s="87"/>
      <c r="H20" s="88"/>
      <c r="I20" s="88"/>
      <c r="J20" s="90">
        <f t="shared" si="0"/>
        <v>0</v>
      </c>
      <c r="K20" s="93"/>
      <c r="L20" s="51"/>
    </row>
    <row r="21" spans="1:12" ht="15.75" customHeight="1">
      <c r="A21" s="186"/>
      <c r="B21" s="209" t="s">
        <v>189</v>
      </c>
      <c r="C21" s="73" t="s">
        <v>24</v>
      </c>
      <c r="D21" s="23"/>
      <c r="E21" s="92"/>
      <c r="F21" s="87"/>
      <c r="G21" s="87"/>
      <c r="H21" s="88"/>
      <c r="I21" s="88"/>
      <c r="J21" s="90">
        <f t="shared" si="0"/>
        <v>0</v>
      </c>
      <c r="K21" s="93"/>
      <c r="L21" s="51"/>
    </row>
    <row r="22" spans="1:12" ht="25.5">
      <c r="A22" s="186"/>
      <c r="B22" s="208"/>
      <c r="C22" s="25" t="s">
        <v>25</v>
      </c>
      <c r="D22" s="23"/>
      <c r="E22" s="92"/>
      <c r="F22" s="87"/>
      <c r="G22" s="87"/>
      <c r="H22" s="88"/>
      <c r="I22" s="88"/>
      <c r="J22" s="90">
        <f t="shared" si="0"/>
        <v>0</v>
      </c>
      <c r="K22" s="93"/>
      <c r="L22" s="51"/>
    </row>
    <row r="23" spans="1:12" ht="100.5" customHeight="1">
      <c r="A23" s="186"/>
      <c r="B23" s="208"/>
      <c r="C23" s="73" t="s">
        <v>26</v>
      </c>
      <c r="D23" s="72"/>
      <c r="E23" s="92"/>
      <c r="F23" s="87"/>
      <c r="G23" s="87"/>
      <c r="H23" s="88"/>
      <c r="I23" s="88"/>
      <c r="J23" s="90">
        <f t="shared" si="0"/>
        <v>0</v>
      </c>
      <c r="K23" s="93"/>
      <c r="L23" s="51"/>
    </row>
    <row r="24" spans="1:12" ht="63">
      <c r="A24" s="186" t="s">
        <v>27</v>
      </c>
      <c r="B24" s="73" t="s">
        <v>28</v>
      </c>
      <c r="C24" s="21"/>
      <c r="D24" s="21"/>
      <c r="E24" s="94" t="s">
        <v>56</v>
      </c>
      <c r="F24" s="87">
        <v>2000000</v>
      </c>
      <c r="G24" s="87"/>
      <c r="H24" s="88">
        <f>+F24/100*130</f>
        <v>2600000</v>
      </c>
      <c r="I24" s="89">
        <f>H24</f>
        <v>2600000</v>
      </c>
      <c r="J24" s="90">
        <f t="shared" si="0"/>
        <v>2600000</v>
      </c>
      <c r="K24" s="91">
        <f>(H24-F24)/F24*100</f>
        <v>30</v>
      </c>
      <c r="L24" s="51"/>
    </row>
    <row r="25" spans="1:12" ht="27">
      <c r="A25" s="186"/>
      <c r="B25" s="73" t="s">
        <v>29</v>
      </c>
      <c r="C25" s="21"/>
      <c r="D25" s="21"/>
      <c r="E25" s="92"/>
      <c r="F25" s="87"/>
      <c r="G25" s="87"/>
      <c r="H25" s="88"/>
      <c r="I25" s="88"/>
      <c r="J25" s="90">
        <f t="shared" si="0"/>
        <v>0</v>
      </c>
      <c r="K25" s="93"/>
      <c r="L25" s="51"/>
    </row>
    <row r="26" spans="1:12" ht="27">
      <c r="A26" s="186"/>
      <c r="B26" s="73" t="s">
        <v>30</v>
      </c>
      <c r="C26" s="21"/>
      <c r="D26" s="21"/>
      <c r="E26" s="92"/>
      <c r="F26" s="87"/>
      <c r="G26" s="87"/>
      <c r="H26" s="88"/>
      <c r="I26" s="88"/>
      <c r="J26" s="90">
        <f t="shared" si="0"/>
        <v>0</v>
      </c>
      <c r="K26" s="93"/>
      <c r="L26" s="51"/>
    </row>
    <row r="27" spans="1:12" ht="15.75">
      <c r="A27" s="186"/>
      <c r="B27" s="73" t="s">
        <v>31</v>
      </c>
      <c r="C27" s="21"/>
      <c r="D27" s="21"/>
      <c r="E27" s="92"/>
      <c r="F27" s="87"/>
      <c r="G27" s="87"/>
      <c r="H27" s="88"/>
      <c r="I27" s="88"/>
      <c r="J27" s="90">
        <f t="shared" si="0"/>
        <v>0</v>
      </c>
      <c r="K27" s="93"/>
      <c r="L27" s="51"/>
    </row>
    <row r="28" spans="1:12" ht="94.5">
      <c r="A28" s="74" t="s">
        <v>32</v>
      </c>
      <c r="B28" s="72"/>
      <c r="C28" s="72"/>
      <c r="D28" s="72"/>
      <c r="E28" s="94" t="s">
        <v>55</v>
      </c>
      <c r="F28" s="87">
        <v>1200000</v>
      </c>
      <c r="G28" s="87">
        <v>1203400</v>
      </c>
      <c r="H28" s="88">
        <v>1500000</v>
      </c>
      <c r="I28" s="89">
        <f>H28</f>
        <v>1500000</v>
      </c>
      <c r="J28" s="90">
        <f t="shared" si="0"/>
        <v>1500000</v>
      </c>
      <c r="K28" s="91">
        <f>(H28-F28)/F28*100</f>
        <v>25</v>
      </c>
      <c r="L28" s="51"/>
    </row>
    <row r="29" spans="1:12" ht="15.75" thickBot="1">
      <c r="A29" s="187" t="s">
        <v>33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9"/>
    </row>
    <row r="34" spans="2:7">
      <c r="B34" t="s">
        <v>34</v>
      </c>
    </row>
    <row r="35" spans="2:7">
      <c r="D35" s="151" t="s">
        <v>35</v>
      </c>
      <c r="E35" s="151"/>
      <c r="F35" s="151"/>
      <c r="G35" s="151"/>
    </row>
  </sheetData>
  <mergeCells count="23">
    <mergeCell ref="C8:D9"/>
    <mergeCell ref="A7:C7"/>
    <mergeCell ref="A1:L1"/>
    <mergeCell ref="A2:L2"/>
    <mergeCell ref="A3:L3"/>
    <mergeCell ref="A6:E6"/>
    <mergeCell ref="F6:G6"/>
    <mergeCell ref="A24:A27"/>
    <mergeCell ref="A29:L29"/>
    <mergeCell ref="D35:G35"/>
    <mergeCell ref="A8:A9"/>
    <mergeCell ref="B8:B9"/>
    <mergeCell ref="E8:E9"/>
    <mergeCell ref="F8:L8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0" workbookViewId="0">
      <selection activeCell="B21" sqref="B21:B23"/>
    </sheetView>
  </sheetViews>
  <sheetFormatPr defaultColWidth="8.85546875" defaultRowHeight="15"/>
  <cols>
    <col min="3" max="3" width="9.7109375" customWidth="1"/>
    <col min="5" max="5" width="46.28515625" customWidth="1"/>
    <col min="6" max="6" width="13.140625" style="37" bestFit="1" customWidth="1"/>
    <col min="7" max="7" width="12.85546875" style="34" customWidth="1"/>
    <col min="8" max="8" width="14.85546875" style="34" bestFit="1" customWidth="1"/>
    <col min="9" max="9" width="13.42578125" style="34" customWidth="1"/>
    <col min="10" max="10" width="13.140625" style="34" bestFit="1" customWidth="1"/>
    <col min="11" max="11" width="8" style="49" customWidth="1"/>
    <col min="12" max="12" width="8.7109375" style="34" customWidth="1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190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36"/>
      <c r="G4" s="33"/>
    </row>
    <row r="5" spans="1:13">
      <c r="A5" s="1" t="s">
        <v>37</v>
      </c>
      <c r="B5" s="1"/>
      <c r="C5" s="1"/>
      <c r="D5" s="1"/>
      <c r="E5" s="1"/>
      <c r="F5" s="36"/>
      <c r="G5" s="33"/>
    </row>
    <row r="6" spans="1:13">
      <c r="A6" s="152" t="s">
        <v>97</v>
      </c>
      <c r="B6" s="152"/>
      <c r="C6" s="152"/>
      <c r="D6" s="152"/>
      <c r="E6" s="152"/>
      <c r="F6" s="164" t="s">
        <v>101</v>
      </c>
      <c r="G6" s="164"/>
    </row>
    <row r="7" spans="1:13" ht="15.75" thickBot="1">
      <c r="A7" s="152" t="s">
        <v>95</v>
      </c>
      <c r="B7" s="152"/>
      <c r="C7" s="152"/>
      <c r="D7" s="152"/>
    </row>
    <row r="8" spans="1:13">
      <c r="A8" s="190" t="s">
        <v>3</v>
      </c>
      <c r="B8" s="192" t="s">
        <v>4</v>
      </c>
      <c r="C8" s="192" t="s">
        <v>5</v>
      </c>
      <c r="D8" s="192"/>
      <c r="E8" s="194" t="s">
        <v>76</v>
      </c>
      <c r="F8" s="161" t="s">
        <v>89</v>
      </c>
      <c r="G8" s="161"/>
      <c r="H8" s="161"/>
      <c r="I8" s="161"/>
      <c r="J8" s="161"/>
      <c r="K8" s="161"/>
      <c r="L8" s="162"/>
    </row>
    <row r="9" spans="1:13" ht="96.75" customHeight="1">
      <c r="A9" s="191"/>
      <c r="B9" s="193"/>
      <c r="C9" s="193"/>
      <c r="D9" s="193"/>
      <c r="E9" s="195"/>
      <c r="F9" s="38" t="s">
        <v>90</v>
      </c>
      <c r="G9" s="35" t="s">
        <v>91</v>
      </c>
      <c r="H9" s="43" t="s">
        <v>92</v>
      </c>
      <c r="I9" s="43" t="s">
        <v>93</v>
      </c>
      <c r="J9" s="43" t="s">
        <v>94</v>
      </c>
      <c r="K9" s="50" t="s">
        <v>75</v>
      </c>
      <c r="L9" s="44" t="s">
        <v>7</v>
      </c>
      <c r="M9" s="8"/>
    </row>
    <row r="10" spans="1:13">
      <c r="A10" s="52">
        <v>1</v>
      </c>
      <c r="B10" s="39">
        <v>2</v>
      </c>
      <c r="C10" s="39">
        <v>3</v>
      </c>
      <c r="D10" s="21"/>
      <c r="E10" s="39">
        <v>5</v>
      </c>
      <c r="F10" s="39">
        <v>6</v>
      </c>
      <c r="G10" s="39">
        <v>7</v>
      </c>
      <c r="H10" s="42">
        <v>8</v>
      </c>
      <c r="I10" s="42">
        <v>9</v>
      </c>
      <c r="J10" s="42">
        <v>10</v>
      </c>
      <c r="K10" s="42">
        <v>11</v>
      </c>
      <c r="L10" s="45">
        <v>12</v>
      </c>
    </row>
    <row r="11" spans="1:13" ht="67.5">
      <c r="A11" s="186" t="s">
        <v>8</v>
      </c>
      <c r="B11" s="198" t="s">
        <v>188</v>
      </c>
      <c r="C11" s="197" t="s">
        <v>10</v>
      </c>
      <c r="D11" s="72" t="s">
        <v>11</v>
      </c>
      <c r="E11" s="72"/>
      <c r="F11" s="72"/>
      <c r="G11" s="72"/>
      <c r="H11" s="46"/>
      <c r="I11" s="46"/>
      <c r="J11" s="46"/>
      <c r="K11" s="48"/>
      <c r="L11" s="51"/>
    </row>
    <row r="12" spans="1:13" ht="81">
      <c r="A12" s="186"/>
      <c r="B12" s="196"/>
      <c r="C12" s="197"/>
      <c r="D12" s="72" t="s">
        <v>12</v>
      </c>
      <c r="E12" s="72"/>
      <c r="F12" s="72"/>
      <c r="G12" s="72"/>
      <c r="H12" s="46"/>
      <c r="I12" s="46"/>
      <c r="J12" s="46"/>
      <c r="K12" s="48"/>
      <c r="L12" s="51"/>
    </row>
    <row r="13" spans="1:13" ht="67.5">
      <c r="A13" s="186"/>
      <c r="B13" s="196"/>
      <c r="C13" s="197" t="s">
        <v>13</v>
      </c>
      <c r="D13" s="72" t="s">
        <v>11</v>
      </c>
      <c r="E13" s="72"/>
      <c r="F13" s="72"/>
      <c r="G13" s="72"/>
      <c r="H13" s="46"/>
      <c r="I13" s="46"/>
      <c r="J13" s="46"/>
      <c r="K13" s="48"/>
      <c r="L13" s="51"/>
    </row>
    <row r="14" spans="1:13" ht="81">
      <c r="A14" s="186"/>
      <c r="B14" s="196"/>
      <c r="C14" s="197"/>
      <c r="D14" s="72" t="s">
        <v>14</v>
      </c>
      <c r="E14" s="72"/>
      <c r="F14" s="72"/>
      <c r="G14" s="72"/>
      <c r="H14" s="46"/>
      <c r="I14" s="46"/>
      <c r="J14" s="46"/>
      <c r="K14" s="48"/>
      <c r="L14" s="51"/>
    </row>
    <row r="15" spans="1:13" ht="67.5">
      <c r="A15" s="186"/>
      <c r="B15" s="196"/>
      <c r="C15" s="197" t="s">
        <v>15</v>
      </c>
      <c r="D15" s="72" t="s">
        <v>11</v>
      </c>
      <c r="E15" s="72"/>
      <c r="F15" s="72"/>
      <c r="G15" s="72"/>
      <c r="H15" s="46"/>
      <c r="I15" s="46"/>
      <c r="J15" s="46"/>
      <c r="K15" s="48"/>
      <c r="L15" s="51"/>
    </row>
    <row r="16" spans="1:13" ht="81">
      <c r="A16" s="186"/>
      <c r="B16" s="196"/>
      <c r="C16" s="197"/>
      <c r="D16" s="72" t="s">
        <v>12</v>
      </c>
      <c r="E16" s="72"/>
      <c r="F16" s="72"/>
      <c r="G16" s="72"/>
      <c r="H16" s="46"/>
      <c r="I16" s="46"/>
      <c r="J16" s="46"/>
      <c r="K16" s="48"/>
      <c r="L16" s="51"/>
    </row>
    <row r="17" spans="1:12" ht="362.25">
      <c r="A17" s="186"/>
      <c r="B17" s="197" t="s">
        <v>16</v>
      </c>
      <c r="C17" s="196" t="s">
        <v>17</v>
      </c>
      <c r="D17" s="73" t="s">
        <v>18</v>
      </c>
      <c r="E17" s="92" t="s">
        <v>69</v>
      </c>
      <c r="F17" s="87">
        <v>10000000</v>
      </c>
      <c r="G17" s="87">
        <v>10582000</v>
      </c>
      <c r="H17" s="88">
        <v>13500000</v>
      </c>
      <c r="I17" s="89">
        <f>H17</f>
        <v>13500000</v>
      </c>
      <c r="J17" s="90">
        <f>I17</f>
        <v>13500000</v>
      </c>
      <c r="K17" s="91">
        <f>(H17-F17)/F17*100</f>
        <v>35</v>
      </c>
      <c r="L17" s="51"/>
    </row>
    <row r="18" spans="1:12" ht="31.5">
      <c r="A18" s="186"/>
      <c r="B18" s="197"/>
      <c r="C18" s="196"/>
      <c r="D18" s="73" t="s">
        <v>19</v>
      </c>
      <c r="E18" s="92" t="s">
        <v>68</v>
      </c>
      <c r="F18" s="87">
        <v>10000000</v>
      </c>
      <c r="G18" s="87"/>
      <c r="H18" s="88">
        <v>13000000</v>
      </c>
      <c r="I18" s="89">
        <f>H18</f>
        <v>13000000</v>
      </c>
      <c r="J18" s="90">
        <f t="shared" ref="J18:J29" si="0">I18</f>
        <v>13000000</v>
      </c>
      <c r="K18" s="91">
        <f>(H18-F18)/F18*100</f>
        <v>30</v>
      </c>
      <c r="L18" s="51"/>
    </row>
    <row r="19" spans="1:12" ht="126">
      <c r="A19" s="186"/>
      <c r="B19" s="197"/>
      <c r="C19" s="197" t="s">
        <v>20</v>
      </c>
      <c r="D19" s="73" t="s">
        <v>21</v>
      </c>
      <c r="E19" s="92" t="s">
        <v>67</v>
      </c>
      <c r="F19" s="87">
        <v>10000000</v>
      </c>
      <c r="G19" s="87">
        <v>10643000</v>
      </c>
      <c r="H19" s="88">
        <v>12500000</v>
      </c>
      <c r="I19" s="89">
        <f>H19</f>
        <v>12500000</v>
      </c>
      <c r="J19" s="90">
        <f t="shared" si="0"/>
        <v>12500000</v>
      </c>
      <c r="K19" s="91">
        <f>(H19-F19)/F19*100</f>
        <v>25</v>
      </c>
      <c r="L19" s="51"/>
    </row>
    <row r="20" spans="1:12" ht="78.75">
      <c r="A20" s="186"/>
      <c r="B20" s="197"/>
      <c r="C20" s="197"/>
      <c r="D20" s="73" t="s">
        <v>22</v>
      </c>
      <c r="E20" s="92" t="s">
        <v>66</v>
      </c>
      <c r="F20" s="87">
        <v>10000000</v>
      </c>
      <c r="G20" s="87">
        <v>10184000</v>
      </c>
      <c r="H20" s="88">
        <v>12000000</v>
      </c>
      <c r="I20" s="89">
        <f>H20</f>
        <v>12000000</v>
      </c>
      <c r="J20" s="90">
        <f t="shared" si="0"/>
        <v>12000000</v>
      </c>
      <c r="K20" s="91">
        <f>(H20-F20)/F20*100</f>
        <v>20</v>
      </c>
      <c r="L20" s="51"/>
    </row>
    <row r="21" spans="1:12" ht="15.75" customHeight="1">
      <c r="A21" s="186"/>
      <c r="B21" s="209" t="s">
        <v>189</v>
      </c>
      <c r="C21" s="73" t="s">
        <v>24</v>
      </c>
      <c r="D21" s="23"/>
      <c r="E21" s="92"/>
      <c r="F21" s="87"/>
      <c r="G21" s="87"/>
      <c r="H21" s="88"/>
      <c r="I21" s="88"/>
      <c r="J21" s="90">
        <f t="shared" si="0"/>
        <v>0</v>
      </c>
      <c r="K21" s="120"/>
      <c r="L21" s="51"/>
    </row>
    <row r="22" spans="1:12" ht="15.75">
      <c r="A22" s="186"/>
      <c r="B22" s="208"/>
      <c r="C22" s="25" t="s">
        <v>25</v>
      </c>
      <c r="D22" s="23"/>
      <c r="E22" s="92"/>
      <c r="F22" s="87"/>
      <c r="G22" s="87"/>
      <c r="H22" s="88"/>
      <c r="I22" s="88"/>
      <c r="J22" s="90">
        <f t="shared" si="0"/>
        <v>0</v>
      </c>
      <c r="K22" s="120"/>
      <c r="L22" s="51"/>
    </row>
    <row r="23" spans="1:12" ht="123.75" customHeight="1">
      <c r="A23" s="186"/>
      <c r="B23" s="208"/>
      <c r="C23" s="73" t="s">
        <v>26</v>
      </c>
      <c r="D23" s="72"/>
      <c r="E23" s="92"/>
      <c r="F23" s="87"/>
      <c r="G23" s="87"/>
      <c r="H23" s="88"/>
      <c r="I23" s="88"/>
      <c r="J23" s="90">
        <f t="shared" si="0"/>
        <v>0</v>
      </c>
      <c r="K23" s="120"/>
      <c r="L23" s="51"/>
    </row>
    <row r="24" spans="1:12" ht="409.5">
      <c r="A24" s="186" t="s">
        <v>27</v>
      </c>
      <c r="B24" s="73" t="s">
        <v>28</v>
      </c>
      <c r="C24" s="21"/>
      <c r="D24" s="21"/>
      <c r="E24" s="94" t="s">
        <v>156</v>
      </c>
      <c r="F24" s="87">
        <v>20000000</v>
      </c>
      <c r="G24" s="87">
        <v>20948000</v>
      </c>
      <c r="H24" s="88">
        <f>+F24/100*130</f>
        <v>26000000</v>
      </c>
      <c r="I24" s="89">
        <f>H24</f>
        <v>26000000</v>
      </c>
      <c r="J24" s="90">
        <f t="shared" si="0"/>
        <v>26000000</v>
      </c>
      <c r="K24" s="91">
        <f>(H24-F24)/F24*100</f>
        <v>30</v>
      </c>
      <c r="L24" s="51"/>
    </row>
    <row r="25" spans="1:12" ht="220.5">
      <c r="A25" s="186"/>
      <c r="B25" s="82" t="s">
        <v>28</v>
      </c>
      <c r="C25" s="21"/>
      <c r="D25" s="21"/>
      <c r="E25" s="101" t="s">
        <v>157</v>
      </c>
      <c r="F25" s="87">
        <v>20000000</v>
      </c>
      <c r="G25" s="87">
        <v>20948000</v>
      </c>
      <c r="H25" s="88">
        <f>+F25/100*130</f>
        <v>26000000</v>
      </c>
      <c r="I25" s="89">
        <f>H25</f>
        <v>26000000</v>
      </c>
      <c r="J25" s="90">
        <f t="shared" si="0"/>
        <v>26000000</v>
      </c>
      <c r="K25" s="91">
        <f>(H25-F25)/F25*100</f>
        <v>30</v>
      </c>
      <c r="L25" s="51"/>
    </row>
    <row r="26" spans="1:12" ht="27">
      <c r="A26" s="186"/>
      <c r="B26" s="73" t="s">
        <v>29</v>
      </c>
      <c r="C26" s="21"/>
      <c r="D26" s="21"/>
      <c r="E26" s="92"/>
      <c r="F26" s="87"/>
      <c r="G26" s="87"/>
      <c r="H26" s="88"/>
      <c r="I26" s="88"/>
      <c r="J26" s="90">
        <f t="shared" si="0"/>
        <v>0</v>
      </c>
      <c r="K26" s="120"/>
      <c r="L26" s="51"/>
    </row>
    <row r="27" spans="1:12" ht="27">
      <c r="A27" s="186"/>
      <c r="B27" s="73" t="s">
        <v>30</v>
      </c>
      <c r="C27" s="21"/>
      <c r="D27" s="21"/>
      <c r="E27" s="92">
        <v>342</v>
      </c>
      <c r="F27" s="87">
        <v>20000000</v>
      </c>
      <c r="G27" s="87"/>
      <c r="H27" s="88">
        <f>+F27/100*140</f>
        <v>28000000</v>
      </c>
      <c r="I27" s="89">
        <f>H27</f>
        <v>28000000</v>
      </c>
      <c r="J27" s="90">
        <f t="shared" si="0"/>
        <v>28000000</v>
      </c>
      <c r="K27" s="91">
        <f>(H27-F27)/F27*100</f>
        <v>40</v>
      </c>
      <c r="L27" s="51"/>
    </row>
    <row r="28" spans="1:12" ht="27">
      <c r="A28" s="186"/>
      <c r="B28" s="73" t="s">
        <v>31</v>
      </c>
      <c r="C28" s="21"/>
      <c r="D28" s="21"/>
      <c r="E28" s="92"/>
      <c r="F28" s="87"/>
      <c r="G28" s="87"/>
      <c r="H28" s="88"/>
      <c r="I28" s="88"/>
      <c r="J28" s="90">
        <f t="shared" si="0"/>
        <v>0</v>
      </c>
      <c r="K28" s="120"/>
      <c r="L28" s="51"/>
    </row>
    <row r="29" spans="1:12" ht="409.5">
      <c r="A29" s="74" t="s">
        <v>32</v>
      </c>
      <c r="B29" s="72"/>
      <c r="C29" s="72"/>
      <c r="D29" s="72"/>
      <c r="E29" s="94" t="s">
        <v>65</v>
      </c>
      <c r="F29" s="87">
        <v>10000000</v>
      </c>
      <c r="G29" s="87">
        <v>10648000</v>
      </c>
      <c r="H29" s="88">
        <v>13000000</v>
      </c>
      <c r="I29" s="89">
        <f>H29</f>
        <v>13000000</v>
      </c>
      <c r="J29" s="90">
        <f t="shared" si="0"/>
        <v>13000000</v>
      </c>
      <c r="K29" s="91">
        <f>(H29-F29)/F29*100</f>
        <v>30</v>
      </c>
      <c r="L29" s="51"/>
    </row>
    <row r="30" spans="1:12" ht="15.75" thickBot="1">
      <c r="A30" s="187" t="s">
        <v>33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9"/>
    </row>
    <row r="35" spans="2:7">
      <c r="B35" t="s">
        <v>34</v>
      </c>
    </row>
    <row r="36" spans="2:7">
      <c r="D36" s="151" t="s">
        <v>35</v>
      </c>
      <c r="E36" s="151"/>
      <c r="F36" s="151"/>
      <c r="G36" s="151"/>
    </row>
  </sheetData>
  <mergeCells count="23">
    <mergeCell ref="A24:A28"/>
    <mergeCell ref="A30:L30"/>
    <mergeCell ref="D36:G36"/>
    <mergeCell ref="A7:D7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8:A9"/>
    <mergeCell ref="B8:B9"/>
    <mergeCell ref="C8:D9"/>
    <mergeCell ref="E8:E9"/>
    <mergeCell ref="F8:L8"/>
    <mergeCell ref="A1:L1"/>
    <mergeCell ref="A2:L2"/>
    <mergeCell ref="A3:L3"/>
    <mergeCell ref="A6:E6"/>
    <mergeCell ref="F6:G6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2" workbookViewId="0">
      <selection activeCell="B22" sqref="B22:B24"/>
    </sheetView>
  </sheetViews>
  <sheetFormatPr defaultColWidth="8.85546875" defaultRowHeight="15"/>
  <cols>
    <col min="5" max="5" width="37.42578125" customWidth="1"/>
    <col min="6" max="6" width="12.7109375" style="37" customWidth="1"/>
    <col min="7" max="10" width="12.7109375" style="34" customWidth="1"/>
    <col min="11" max="11" width="8.28515625" style="49" customWidth="1"/>
    <col min="12" max="12" width="8.85546875" style="34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187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36"/>
      <c r="G4" s="33"/>
    </row>
    <row r="5" spans="1:13">
      <c r="A5" s="1" t="s">
        <v>37</v>
      </c>
      <c r="B5" s="1"/>
      <c r="C5" s="1"/>
      <c r="D5" s="1"/>
      <c r="E5" s="1"/>
      <c r="F5" s="36"/>
      <c r="G5" s="33"/>
    </row>
    <row r="6" spans="1:13">
      <c r="A6" s="152" t="s">
        <v>97</v>
      </c>
      <c r="B6" s="152"/>
      <c r="C6" s="152"/>
      <c r="D6" s="152"/>
      <c r="E6" s="152"/>
      <c r="F6" s="164" t="s">
        <v>102</v>
      </c>
      <c r="G6" s="164"/>
    </row>
    <row r="7" spans="1:13" ht="15.75" thickBot="1">
      <c r="A7" s="199" t="s">
        <v>42</v>
      </c>
      <c r="B7" s="199"/>
      <c r="C7" s="199"/>
      <c r="D7" s="199"/>
    </row>
    <row r="8" spans="1:13">
      <c r="A8" s="190" t="s">
        <v>3</v>
      </c>
      <c r="B8" s="192" t="s">
        <v>4</v>
      </c>
      <c r="C8" s="192" t="s">
        <v>5</v>
      </c>
      <c r="D8" s="192"/>
      <c r="E8" s="194" t="s">
        <v>76</v>
      </c>
      <c r="F8" s="161" t="s">
        <v>89</v>
      </c>
      <c r="G8" s="161"/>
      <c r="H8" s="161"/>
      <c r="I8" s="161"/>
      <c r="J8" s="161"/>
      <c r="K8" s="161"/>
      <c r="L8" s="162"/>
    </row>
    <row r="9" spans="1:13" ht="89.25">
      <c r="A9" s="191"/>
      <c r="B9" s="193"/>
      <c r="C9" s="193"/>
      <c r="D9" s="193"/>
      <c r="E9" s="195"/>
      <c r="F9" s="38" t="s">
        <v>90</v>
      </c>
      <c r="G9" s="35" t="s">
        <v>91</v>
      </c>
      <c r="H9" s="43" t="s">
        <v>92</v>
      </c>
      <c r="I9" s="43" t="s">
        <v>93</v>
      </c>
      <c r="J9" s="43" t="s">
        <v>94</v>
      </c>
      <c r="K9" s="50" t="s">
        <v>75</v>
      </c>
      <c r="L9" s="44" t="s">
        <v>7</v>
      </c>
      <c r="M9" s="8"/>
    </row>
    <row r="10" spans="1:13">
      <c r="A10" s="52">
        <v>1</v>
      </c>
      <c r="B10" s="39">
        <v>2</v>
      </c>
      <c r="C10" s="39">
        <v>3</v>
      </c>
      <c r="D10" s="21"/>
      <c r="E10" s="39">
        <v>5</v>
      </c>
      <c r="F10" s="39">
        <v>6</v>
      </c>
      <c r="G10" s="39">
        <v>7</v>
      </c>
      <c r="H10" s="42">
        <v>8</v>
      </c>
      <c r="I10" s="42">
        <v>9</v>
      </c>
      <c r="J10" s="42">
        <v>10</v>
      </c>
      <c r="K10" s="42">
        <v>11</v>
      </c>
      <c r="L10" s="45">
        <v>12</v>
      </c>
    </row>
    <row r="11" spans="1:13" ht="67.5">
      <c r="A11" s="186" t="s">
        <v>8</v>
      </c>
      <c r="B11" s="198" t="s">
        <v>188</v>
      </c>
      <c r="C11" s="197" t="s">
        <v>10</v>
      </c>
      <c r="D11" s="22" t="s">
        <v>11</v>
      </c>
      <c r="E11" s="22"/>
      <c r="F11" s="69"/>
      <c r="G11" s="69"/>
      <c r="H11" s="46"/>
      <c r="I11" s="46"/>
      <c r="J11" s="46"/>
      <c r="K11" s="48"/>
      <c r="L11" s="51"/>
    </row>
    <row r="12" spans="1:13" ht="81">
      <c r="A12" s="186"/>
      <c r="B12" s="196"/>
      <c r="C12" s="197"/>
      <c r="D12" s="22" t="s">
        <v>12</v>
      </c>
      <c r="E12" s="22"/>
      <c r="F12" s="69"/>
      <c r="G12" s="69"/>
      <c r="H12" s="46"/>
      <c r="I12" s="46"/>
      <c r="J12" s="46"/>
      <c r="K12" s="48"/>
      <c r="L12" s="51"/>
    </row>
    <row r="13" spans="1:13" ht="67.5">
      <c r="A13" s="186"/>
      <c r="B13" s="196"/>
      <c r="C13" s="197" t="s">
        <v>13</v>
      </c>
      <c r="D13" s="22" t="s">
        <v>11</v>
      </c>
      <c r="E13" s="22"/>
      <c r="F13" s="69"/>
      <c r="G13" s="69"/>
      <c r="H13" s="46"/>
      <c r="I13" s="46"/>
      <c r="J13" s="46"/>
      <c r="K13" s="48"/>
      <c r="L13" s="51"/>
    </row>
    <row r="14" spans="1:13" ht="81">
      <c r="A14" s="186"/>
      <c r="B14" s="196"/>
      <c r="C14" s="197"/>
      <c r="D14" s="22" t="s">
        <v>14</v>
      </c>
      <c r="E14" s="22"/>
      <c r="F14" s="69"/>
      <c r="G14" s="69"/>
      <c r="H14" s="46"/>
      <c r="I14" s="46"/>
      <c r="J14" s="46"/>
      <c r="K14" s="48"/>
      <c r="L14" s="51"/>
    </row>
    <row r="15" spans="1:13" ht="67.5">
      <c r="A15" s="186"/>
      <c r="B15" s="196"/>
      <c r="C15" s="197" t="s">
        <v>15</v>
      </c>
      <c r="D15" s="22" t="s">
        <v>11</v>
      </c>
      <c r="E15" s="22"/>
      <c r="F15" s="69"/>
      <c r="G15" s="69"/>
      <c r="H15" s="46"/>
      <c r="I15" s="46"/>
      <c r="J15" s="46"/>
      <c r="K15" s="48"/>
      <c r="L15" s="51"/>
    </row>
    <row r="16" spans="1:13" ht="81">
      <c r="A16" s="186"/>
      <c r="B16" s="196"/>
      <c r="C16" s="197"/>
      <c r="D16" s="22" t="s">
        <v>12</v>
      </c>
      <c r="E16" s="22"/>
      <c r="F16" s="69"/>
      <c r="G16" s="69"/>
      <c r="H16" s="46"/>
      <c r="I16" s="46"/>
      <c r="J16" s="46"/>
      <c r="K16" s="48"/>
      <c r="L16" s="51"/>
    </row>
    <row r="17" spans="1:12" ht="409.5">
      <c r="A17" s="186"/>
      <c r="B17" s="197" t="s">
        <v>16</v>
      </c>
      <c r="C17" s="196" t="s">
        <v>17</v>
      </c>
      <c r="D17" s="32" t="s">
        <v>18</v>
      </c>
      <c r="E17" s="86" t="s">
        <v>158</v>
      </c>
      <c r="F17" s="87">
        <v>2000000</v>
      </c>
      <c r="G17" s="87">
        <v>2024500</v>
      </c>
      <c r="H17" s="88">
        <v>3000000</v>
      </c>
      <c r="I17" s="89">
        <f>H17</f>
        <v>3000000</v>
      </c>
      <c r="J17" s="90">
        <f>I17</f>
        <v>3000000</v>
      </c>
      <c r="K17" s="91">
        <f>(H17-F17)/F17*100</f>
        <v>50</v>
      </c>
      <c r="L17" s="51"/>
    </row>
    <row r="18" spans="1:12" ht="299.25">
      <c r="A18" s="186"/>
      <c r="B18" s="197"/>
      <c r="C18" s="196"/>
      <c r="D18" s="82" t="s">
        <v>18</v>
      </c>
      <c r="E18" s="113" t="s">
        <v>159</v>
      </c>
      <c r="F18" s="87">
        <v>2000000</v>
      </c>
      <c r="G18" s="87">
        <v>2024000</v>
      </c>
      <c r="H18" s="88">
        <v>3000000</v>
      </c>
      <c r="I18" s="89">
        <f>H18</f>
        <v>3000000</v>
      </c>
      <c r="J18" s="90">
        <f>I18</f>
        <v>3000000</v>
      </c>
      <c r="K18" s="91">
        <f>(H18-F18)/F18*100</f>
        <v>50</v>
      </c>
      <c r="L18" s="51"/>
    </row>
    <row r="19" spans="1:12" ht="78.75">
      <c r="A19" s="186"/>
      <c r="B19" s="197"/>
      <c r="C19" s="196"/>
      <c r="D19" s="32" t="s">
        <v>19</v>
      </c>
      <c r="E19" s="86" t="s">
        <v>73</v>
      </c>
      <c r="F19" s="87">
        <v>2000000</v>
      </c>
      <c r="G19" s="87">
        <v>2068500</v>
      </c>
      <c r="H19" s="88">
        <v>2600000</v>
      </c>
      <c r="I19" s="89">
        <f>H19</f>
        <v>2600000</v>
      </c>
      <c r="J19" s="90">
        <f t="shared" ref="J19:J30" si="0">I19</f>
        <v>2600000</v>
      </c>
      <c r="K19" s="91">
        <f>(H19-F19)/F19*100</f>
        <v>30</v>
      </c>
      <c r="L19" s="51"/>
    </row>
    <row r="20" spans="1:12" ht="141.75">
      <c r="A20" s="186"/>
      <c r="B20" s="197"/>
      <c r="C20" s="197" t="s">
        <v>20</v>
      </c>
      <c r="D20" s="32" t="s">
        <v>21</v>
      </c>
      <c r="E20" s="86" t="s">
        <v>72</v>
      </c>
      <c r="F20" s="87">
        <v>2000000</v>
      </c>
      <c r="G20" s="87">
        <v>2049000</v>
      </c>
      <c r="H20" s="88">
        <v>2500000</v>
      </c>
      <c r="I20" s="89">
        <f>H20</f>
        <v>2500000</v>
      </c>
      <c r="J20" s="90">
        <f t="shared" si="0"/>
        <v>2500000</v>
      </c>
      <c r="K20" s="91">
        <f>(H20-F20)/F20*100</f>
        <v>25</v>
      </c>
      <c r="L20" s="51"/>
    </row>
    <row r="21" spans="1:12" ht="252">
      <c r="A21" s="186"/>
      <c r="B21" s="197"/>
      <c r="C21" s="197"/>
      <c r="D21" s="32" t="s">
        <v>22</v>
      </c>
      <c r="E21" s="86" t="s">
        <v>71</v>
      </c>
      <c r="F21" s="87">
        <v>2000000</v>
      </c>
      <c r="G21" s="87">
        <v>2075000</v>
      </c>
      <c r="H21" s="88">
        <v>2400000</v>
      </c>
      <c r="I21" s="89">
        <f>H21</f>
        <v>2400000</v>
      </c>
      <c r="J21" s="90">
        <f t="shared" si="0"/>
        <v>2400000</v>
      </c>
      <c r="K21" s="91">
        <f>(H21-F21)/F21*100</f>
        <v>20</v>
      </c>
      <c r="L21" s="51"/>
    </row>
    <row r="22" spans="1:12" ht="15.75" customHeight="1">
      <c r="A22" s="186"/>
      <c r="B22" s="209" t="s">
        <v>189</v>
      </c>
      <c r="C22" s="32" t="s">
        <v>24</v>
      </c>
      <c r="D22" s="23"/>
      <c r="E22" s="92"/>
      <c r="F22" s="87"/>
      <c r="G22" s="87"/>
      <c r="H22" s="88"/>
      <c r="I22" s="88"/>
      <c r="J22" s="90">
        <f t="shared" si="0"/>
        <v>0</v>
      </c>
      <c r="K22" s="120"/>
      <c r="L22" s="51"/>
    </row>
    <row r="23" spans="1:12" ht="25.5">
      <c r="A23" s="186"/>
      <c r="B23" s="208"/>
      <c r="C23" s="25" t="s">
        <v>25</v>
      </c>
      <c r="D23" s="23"/>
      <c r="E23" s="92"/>
      <c r="F23" s="87"/>
      <c r="G23" s="87"/>
      <c r="H23" s="88"/>
      <c r="I23" s="88"/>
      <c r="J23" s="90">
        <f t="shared" si="0"/>
        <v>0</v>
      </c>
      <c r="K23" s="120"/>
      <c r="L23" s="51"/>
    </row>
    <row r="24" spans="1:12" ht="103.5" customHeight="1">
      <c r="A24" s="186"/>
      <c r="B24" s="208"/>
      <c r="C24" s="32" t="s">
        <v>26</v>
      </c>
      <c r="D24" s="22"/>
      <c r="E24" s="92"/>
      <c r="F24" s="87"/>
      <c r="G24" s="87"/>
      <c r="H24" s="88"/>
      <c r="I24" s="88"/>
      <c r="J24" s="90">
        <f t="shared" si="0"/>
        <v>0</v>
      </c>
      <c r="K24" s="120"/>
      <c r="L24" s="51"/>
    </row>
    <row r="25" spans="1:12" ht="409.5">
      <c r="A25" s="186" t="s">
        <v>27</v>
      </c>
      <c r="B25" s="32" t="s">
        <v>28</v>
      </c>
      <c r="C25" s="21"/>
      <c r="D25" s="21"/>
      <c r="E25" s="110" t="s">
        <v>160</v>
      </c>
      <c r="F25" s="87">
        <v>10000000</v>
      </c>
      <c r="G25" s="87">
        <v>10470000</v>
      </c>
      <c r="H25" s="88">
        <v>15000000</v>
      </c>
      <c r="I25" s="89">
        <f>H25</f>
        <v>15000000</v>
      </c>
      <c r="J25" s="90">
        <f t="shared" si="0"/>
        <v>15000000</v>
      </c>
      <c r="K25" s="91">
        <f>(H25-F25)/F25*100</f>
        <v>50</v>
      </c>
      <c r="L25" s="51"/>
    </row>
    <row r="26" spans="1:12" ht="299.25">
      <c r="A26" s="186"/>
      <c r="B26" s="82" t="s">
        <v>28</v>
      </c>
      <c r="C26" s="21"/>
      <c r="D26" s="21"/>
      <c r="E26" s="101" t="s">
        <v>161</v>
      </c>
      <c r="F26" s="87">
        <v>10000000</v>
      </c>
      <c r="G26" s="87">
        <v>10470000</v>
      </c>
      <c r="H26" s="88">
        <v>15000000</v>
      </c>
      <c r="I26" s="89">
        <f>H26</f>
        <v>15000000</v>
      </c>
      <c r="J26" s="90">
        <f t="shared" si="0"/>
        <v>15000000</v>
      </c>
      <c r="K26" s="91">
        <f>(H26-F26)/F26*100</f>
        <v>50</v>
      </c>
      <c r="L26" s="51"/>
    </row>
    <row r="27" spans="1:12" ht="27">
      <c r="A27" s="186"/>
      <c r="B27" s="32" t="s">
        <v>29</v>
      </c>
      <c r="C27" s="21"/>
      <c r="D27" s="21"/>
      <c r="E27" s="92"/>
      <c r="F27" s="87"/>
      <c r="G27" s="87"/>
      <c r="H27" s="88"/>
      <c r="I27" s="88"/>
      <c r="J27" s="90">
        <f t="shared" si="0"/>
        <v>0</v>
      </c>
      <c r="K27" s="120"/>
      <c r="L27" s="51"/>
    </row>
    <row r="28" spans="1:12" ht="27">
      <c r="A28" s="186"/>
      <c r="B28" s="32" t="s">
        <v>30</v>
      </c>
      <c r="C28" s="21"/>
      <c r="D28" s="21"/>
      <c r="E28" s="86">
        <v>473</v>
      </c>
      <c r="F28" s="87">
        <v>10000000</v>
      </c>
      <c r="G28" s="87"/>
      <c r="H28" s="88">
        <v>16000000</v>
      </c>
      <c r="I28" s="89">
        <f>H28</f>
        <v>16000000</v>
      </c>
      <c r="J28" s="90">
        <f t="shared" si="0"/>
        <v>16000000</v>
      </c>
      <c r="K28" s="91">
        <f>(H28-F28)/F28*100</f>
        <v>60</v>
      </c>
      <c r="L28" s="51"/>
    </row>
    <row r="29" spans="1:12" ht="27">
      <c r="A29" s="186"/>
      <c r="B29" s="32" t="s">
        <v>31</v>
      </c>
      <c r="C29" s="21"/>
      <c r="D29" s="21"/>
      <c r="E29" s="92"/>
      <c r="F29" s="87"/>
      <c r="G29" s="87"/>
      <c r="H29" s="88"/>
      <c r="I29" s="88"/>
      <c r="J29" s="90">
        <f t="shared" si="0"/>
        <v>0</v>
      </c>
      <c r="K29" s="120"/>
      <c r="L29" s="51"/>
    </row>
    <row r="30" spans="1:12" ht="409.5">
      <c r="A30" s="22" t="s">
        <v>32</v>
      </c>
      <c r="B30" s="22"/>
      <c r="C30" s="22"/>
      <c r="D30" s="22"/>
      <c r="E30" s="94" t="s">
        <v>70</v>
      </c>
      <c r="F30" s="87">
        <v>5000000</v>
      </c>
      <c r="G30" s="87">
        <v>5037000</v>
      </c>
      <c r="H30" s="88">
        <f t="shared" ref="H30" si="1">+F30/100*120</f>
        <v>6000000</v>
      </c>
      <c r="I30" s="89">
        <f>H30</f>
        <v>6000000</v>
      </c>
      <c r="J30" s="90">
        <f t="shared" si="0"/>
        <v>6000000</v>
      </c>
      <c r="K30" s="91">
        <f>(H30-F30)/F30*100</f>
        <v>20</v>
      </c>
      <c r="L30" s="41"/>
    </row>
    <row r="31" spans="1:12">
      <c r="A31" s="198" t="s">
        <v>33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6" spans="2:7">
      <c r="B36" t="s">
        <v>34</v>
      </c>
    </row>
    <row r="37" spans="2:7">
      <c r="D37" s="151" t="s">
        <v>35</v>
      </c>
      <c r="E37" s="151"/>
      <c r="F37" s="151"/>
      <c r="G37" s="151"/>
    </row>
  </sheetData>
  <mergeCells count="23">
    <mergeCell ref="A25:A29"/>
    <mergeCell ref="A31:L31"/>
    <mergeCell ref="D37:G37"/>
    <mergeCell ref="A7:D7"/>
    <mergeCell ref="A11:A24"/>
    <mergeCell ref="B11:B16"/>
    <mergeCell ref="C11:C12"/>
    <mergeCell ref="C13:C14"/>
    <mergeCell ref="C15:C16"/>
    <mergeCell ref="B17:B21"/>
    <mergeCell ref="C17:C19"/>
    <mergeCell ref="C20:C21"/>
    <mergeCell ref="B22:B24"/>
    <mergeCell ref="A8:A9"/>
    <mergeCell ref="B8:B9"/>
    <mergeCell ref="C8:D9"/>
    <mergeCell ref="E8:E9"/>
    <mergeCell ref="F8:L8"/>
    <mergeCell ref="A1:L1"/>
    <mergeCell ref="A2:L2"/>
    <mergeCell ref="A3:L3"/>
    <mergeCell ref="A6:E6"/>
    <mergeCell ref="F6:G6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34" workbookViewId="0">
      <selection activeCell="B34" sqref="B34:B36"/>
    </sheetView>
  </sheetViews>
  <sheetFormatPr defaultRowHeight="15"/>
  <cols>
    <col min="1" max="1" width="7" customWidth="1"/>
    <col min="2" max="2" width="8" customWidth="1"/>
    <col min="3" max="3" width="8.140625" customWidth="1"/>
    <col min="5" max="5" width="32.5703125" customWidth="1"/>
    <col min="6" max="6" width="11.28515625" customWidth="1"/>
    <col min="7" max="7" width="10" customWidth="1"/>
    <col min="8" max="8" width="11.5703125" bestFit="1" customWidth="1"/>
    <col min="9" max="9" width="11.28515625" customWidth="1"/>
    <col min="10" max="10" width="11.5703125" bestFit="1" customWidth="1"/>
    <col min="11" max="11" width="5.42578125" customWidth="1"/>
    <col min="12" max="12" width="5" customWidth="1"/>
  </cols>
  <sheetData>
    <row r="1" spans="1:12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  <c r="L1" s="213"/>
    </row>
    <row r="2" spans="1:12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3"/>
      <c r="L2" s="213"/>
    </row>
    <row r="3" spans="1:12" ht="18.75">
      <c r="A3" s="214" t="s">
        <v>187</v>
      </c>
      <c r="B3" s="214"/>
      <c r="C3" s="214"/>
      <c r="D3" s="214"/>
      <c r="E3" s="214"/>
      <c r="F3" s="214"/>
      <c r="G3" s="214"/>
      <c r="H3" s="214"/>
      <c r="I3" s="214"/>
      <c r="J3" s="214"/>
      <c r="K3" s="213"/>
      <c r="L3" s="213"/>
    </row>
    <row r="4" spans="1:12">
      <c r="A4" s="215" t="s">
        <v>36</v>
      </c>
      <c r="B4" s="215"/>
      <c r="C4" s="215"/>
      <c r="D4" s="215"/>
      <c r="E4" s="215"/>
      <c r="F4" s="215"/>
      <c r="G4" s="215"/>
      <c r="H4" s="213"/>
      <c r="I4" s="213"/>
      <c r="J4" s="213"/>
      <c r="K4" s="213"/>
      <c r="L4" s="213"/>
    </row>
    <row r="5" spans="1:12">
      <c r="A5" s="215" t="s">
        <v>37</v>
      </c>
      <c r="B5" s="215"/>
      <c r="C5" s="215"/>
      <c r="D5" s="215"/>
      <c r="E5" s="215"/>
      <c r="F5" s="215"/>
      <c r="G5" s="215"/>
      <c r="H5" s="213"/>
      <c r="I5" s="213"/>
      <c r="J5" s="213"/>
      <c r="K5" s="213"/>
      <c r="L5" s="213"/>
    </row>
    <row r="6" spans="1:12" s="124" customFormat="1">
      <c r="A6" s="152" t="s">
        <v>97</v>
      </c>
      <c r="B6" s="152"/>
      <c r="C6" s="152"/>
      <c r="D6" s="152"/>
      <c r="E6" s="152"/>
      <c r="F6" s="164" t="s">
        <v>192</v>
      </c>
      <c r="G6" s="164"/>
      <c r="H6" s="34"/>
      <c r="I6" s="34"/>
      <c r="J6" s="34"/>
      <c r="K6" s="49"/>
      <c r="L6" s="34"/>
    </row>
    <row r="7" spans="1:12" s="124" customFormat="1">
      <c r="A7" s="216" t="s">
        <v>41</v>
      </c>
      <c r="B7" s="216"/>
      <c r="C7" s="216"/>
      <c r="D7" s="216"/>
      <c r="E7" s="215"/>
      <c r="F7" s="215"/>
      <c r="G7" s="215"/>
      <c r="H7" s="213"/>
      <c r="I7" s="213"/>
      <c r="J7" s="213"/>
      <c r="K7" s="213"/>
      <c r="L7" s="213"/>
    </row>
    <row r="8" spans="1:12">
      <c r="A8" s="201" t="s">
        <v>3</v>
      </c>
      <c r="B8" s="201" t="s">
        <v>4</v>
      </c>
      <c r="C8" s="201" t="s">
        <v>5</v>
      </c>
      <c r="D8" s="201"/>
      <c r="E8" s="202" t="s">
        <v>162</v>
      </c>
      <c r="F8" s="200" t="s">
        <v>89</v>
      </c>
      <c r="G8" s="200"/>
      <c r="H8" s="200"/>
      <c r="I8" s="200"/>
      <c r="J8" s="200"/>
      <c r="K8" s="200"/>
      <c r="L8" s="200"/>
    </row>
    <row r="9" spans="1:12" ht="153">
      <c r="A9" s="201"/>
      <c r="B9" s="201"/>
      <c r="C9" s="201"/>
      <c r="D9" s="201"/>
      <c r="E9" s="202"/>
      <c r="F9" s="133" t="s">
        <v>90</v>
      </c>
      <c r="G9" s="132" t="s">
        <v>91</v>
      </c>
      <c r="H9" s="136" t="s">
        <v>92</v>
      </c>
      <c r="I9" s="136" t="s">
        <v>93</v>
      </c>
      <c r="J9" s="136" t="s">
        <v>94</v>
      </c>
      <c r="K9" s="138" t="s">
        <v>75</v>
      </c>
      <c r="L9" s="132" t="s">
        <v>7</v>
      </c>
    </row>
    <row r="10" spans="1:12">
      <c r="A10" s="126">
        <v>1</v>
      </c>
      <c r="B10" s="126">
        <v>2</v>
      </c>
      <c r="C10" s="126">
        <v>3</v>
      </c>
      <c r="D10" s="127"/>
      <c r="E10" s="126">
        <v>5</v>
      </c>
      <c r="F10" s="134">
        <v>6</v>
      </c>
      <c r="G10" s="134">
        <v>7</v>
      </c>
      <c r="H10" s="135">
        <v>8</v>
      </c>
      <c r="I10" s="135">
        <v>9</v>
      </c>
      <c r="J10" s="135">
        <v>10</v>
      </c>
      <c r="K10" s="135">
        <v>11</v>
      </c>
      <c r="L10" s="135">
        <v>12</v>
      </c>
    </row>
    <row r="11" spans="1:12" ht="67.5">
      <c r="A11" s="197" t="s">
        <v>8</v>
      </c>
      <c r="B11" s="198" t="s">
        <v>191</v>
      </c>
      <c r="C11" s="197" t="s">
        <v>10</v>
      </c>
      <c r="D11" s="128" t="s">
        <v>11</v>
      </c>
      <c r="E11" s="125"/>
      <c r="F11" s="129"/>
      <c r="G11" s="129"/>
      <c r="H11" s="125"/>
      <c r="I11" s="125"/>
      <c r="J11" s="125"/>
      <c r="K11" s="125"/>
      <c r="L11" s="125"/>
    </row>
    <row r="12" spans="1:12" ht="81">
      <c r="A12" s="197"/>
      <c r="B12" s="196"/>
      <c r="C12" s="197"/>
      <c r="D12" s="128" t="s">
        <v>12</v>
      </c>
      <c r="E12" s="125"/>
      <c r="F12" s="129"/>
      <c r="G12" s="129"/>
      <c r="H12" s="125"/>
      <c r="I12" s="125"/>
      <c r="J12" s="125"/>
      <c r="K12" s="125"/>
      <c r="L12" s="125"/>
    </row>
    <row r="13" spans="1:12" ht="67.5">
      <c r="A13" s="197"/>
      <c r="B13" s="196"/>
      <c r="C13" s="197" t="s">
        <v>13</v>
      </c>
      <c r="D13" s="128" t="s">
        <v>11</v>
      </c>
      <c r="E13" s="129"/>
      <c r="F13" s="129"/>
      <c r="G13" s="129"/>
      <c r="H13" s="125"/>
      <c r="I13" s="125"/>
      <c r="J13" s="125"/>
      <c r="K13" s="125"/>
      <c r="L13" s="125"/>
    </row>
    <row r="14" spans="1:12" ht="81">
      <c r="A14" s="197"/>
      <c r="B14" s="196"/>
      <c r="C14" s="197"/>
      <c r="D14" s="128" t="s">
        <v>14</v>
      </c>
      <c r="E14" s="144"/>
      <c r="F14" s="144"/>
      <c r="G14" s="144"/>
      <c r="H14" s="122"/>
      <c r="I14" s="122"/>
      <c r="J14" s="122"/>
      <c r="K14" s="125"/>
      <c r="L14" s="125"/>
    </row>
    <row r="15" spans="1:12" ht="67.5">
      <c r="A15" s="197"/>
      <c r="B15" s="196"/>
      <c r="C15" s="197" t="s">
        <v>15</v>
      </c>
      <c r="D15" s="128" t="s">
        <v>11</v>
      </c>
      <c r="E15" s="144" t="s">
        <v>59</v>
      </c>
      <c r="F15" s="139">
        <v>2000000</v>
      </c>
      <c r="G15" s="139"/>
      <c r="H15" s="140">
        <v>5000000</v>
      </c>
      <c r="I15" s="141">
        <v>13000000</v>
      </c>
      <c r="J15" s="145">
        <f>I15</f>
        <v>13000000</v>
      </c>
      <c r="K15" s="135">
        <f>(H15-F15)/F15*100</f>
        <v>150</v>
      </c>
      <c r="L15" s="125"/>
    </row>
    <row r="16" spans="1:12" ht="126">
      <c r="A16" s="197"/>
      <c r="B16" s="196"/>
      <c r="C16" s="197"/>
      <c r="D16" s="128" t="s">
        <v>12</v>
      </c>
      <c r="E16" s="144" t="s">
        <v>60</v>
      </c>
      <c r="F16" s="139">
        <v>2000000</v>
      </c>
      <c r="G16" s="139">
        <v>2034000</v>
      </c>
      <c r="H16" s="140">
        <v>4000000</v>
      </c>
      <c r="I16" s="141">
        <v>10000000</v>
      </c>
      <c r="J16" s="145">
        <f t="shared" ref="J16:J46" si="0">I16</f>
        <v>10000000</v>
      </c>
      <c r="K16" s="135">
        <f>(H16-F16)/F16*100</f>
        <v>100</v>
      </c>
      <c r="L16" s="125"/>
    </row>
    <row r="17" spans="1:12" ht="409.5">
      <c r="A17" s="197"/>
      <c r="B17" s="197" t="s">
        <v>16</v>
      </c>
      <c r="C17" s="196" t="s">
        <v>17</v>
      </c>
      <c r="D17" s="131" t="s">
        <v>18</v>
      </c>
      <c r="E17" s="143" t="s">
        <v>165</v>
      </c>
      <c r="F17" s="139">
        <v>2000000</v>
      </c>
      <c r="G17" s="139">
        <v>2064000</v>
      </c>
      <c r="H17" s="140">
        <v>2800000</v>
      </c>
      <c r="I17" s="141">
        <v>2500000</v>
      </c>
      <c r="J17" s="145">
        <f t="shared" si="0"/>
        <v>2500000</v>
      </c>
      <c r="K17" s="135">
        <f>(H17-F17)/F17*100</f>
        <v>40</v>
      </c>
      <c r="L17" s="125"/>
    </row>
    <row r="18" spans="1:12" s="124" customFormat="1" ht="409.5">
      <c r="A18" s="197"/>
      <c r="B18" s="197"/>
      <c r="C18" s="196"/>
      <c r="D18" s="131" t="s">
        <v>18</v>
      </c>
      <c r="E18" s="146" t="s">
        <v>166</v>
      </c>
      <c r="F18" s="139">
        <v>2000000</v>
      </c>
      <c r="G18" s="139">
        <v>2064000</v>
      </c>
      <c r="H18" s="140">
        <v>2800000</v>
      </c>
      <c r="I18" s="141">
        <v>2500000</v>
      </c>
      <c r="J18" s="145">
        <f t="shared" si="0"/>
        <v>2500000</v>
      </c>
      <c r="K18" s="135">
        <f>(H18-F18)/F18*100</f>
        <v>40</v>
      </c>
      <c r="L18" s="125"/>
    </row>
    <row r="19" spans="1:12" s="124" customFormat="1" ht="409.5">
      <c r="A19" s="197"/>
      <c r="B19" s="197"/>
      <c r="C19" s="196"/>
      <c r="D19" s="131" t="s">
        <v>18</v>
      </c>
      <c r="E19" s="146" t="s">
        <v>167</v>
      </c>
      <c r="F19" s="139">
        <v>2000000</v>
      </c>
      <c r="G19" s="139">
        <v>2064000</v>
      </c>
      <c r="H19" s="140">
        <v>2800000</v>
      </c>
      <c r="I19" s="141">
        <v>2500000</v>
      </c>
      <c r="J19" s="145">
        <f t="shared" si="0"/>
        <v>2500000</v>
      </c>
      <c r="K19" s="135">
        <f>(H19-F19)/F19*100</f>
        <v>40</v>
      </c>
      <c r="L19" s="125"/>
    </row>
    <row r="20" spans="1:12" s="124" customFormat="1" ht="409.5">
      <c r="A20" s="197"/>
      <c r="B20" s="197"/>
      <c r="C20" s="196"/>
      <c r="D20" s="131" t="s">
        <v>18</v>
      </c>
      <c r="E20" s="146" t="s">
        <v>168</v>
      </c>
      <c r="F20" s="139">
        <v>2000000</v>
      </c>
      <c r="G20" s="139">
        <v>2064000</v>
      </c>
      <c r="H20" s="140">
        <v>2800000</v>
      </c>
      <c r="I20" s="141">
        <v>2500000</v>
      </c>
      <c r="J20" s="145">
        <f t="shared" si="0"/>
        <v>2500000</v>
      </c>
      <c r="K20" s="135">
        <f>(H20-F20)/F20*100</f>
        <v>40</v>
      </c>
      <c r="L20" s="125"/>
    </row>
    <row r="21" spans="1:12" s="124" customFormat="1" ht="409.5">
      <c r="A21" s="197"/>
      <c r="B21" s="197"/>
      <c r="C21" s="196"/>
      <c r="D21" s="131" t="s">
        <v>18</v>
      </c>
      <c r="E21" s="146" t="s">
        <v>169</v>
      </c>
      <c r="F21" s="139">
        <v>2000000</v>
      </c>
      <c r="G21" s="139">
        <v>2064000</v>
      </c>
      <c r="H21" s="140">
        <v>2800000</v>
      </c>
      <c r="I21" s="141">
        <v>2500000</v>
      </c>
      <c r="J21" s="145">
        <f t="shared" si="0"/>
        <v>2500000</v>
      </c>
      <c r="K21" s="135">
        <f>(H21-F21)/F21*100</f>
        <v>40</v>
      </c>
      <c r="L21" s="125"/>
    </row>
    <row r="22" spans="1:12" s="124" customFormat="1" ht="409.5">
      <c r="A22" s="197"/>
      <c r="B22" s="197"/>
      <c r="C22" s="196"/>
      <c r="D22" s="131" t="s">
        <v>18</v>
      </c>
      <c r="E22" s="146" t="s">
        <v>170</v>
      </c>
      <c r="F22" s="139">
        <v>2000000</v>
      </c>
      <c r="G22" s="139">
        <v>2064000</v>
      </c>
      <c r="H22" s="140">
        <v>2800000</v>
      </c>
      <c r="I22" s="141">
        <v>2500000</v>
      </c>
      <c r="J22" s="145">
        <f t="shared" si="0"/>
        <v>2500000</v>
      </c>
      <c r="K22" s="135">
        <f>(H22-F22)/F22*100</f>
        <v>40</v>
      </c>
      <c r="L22" s="125"/>
    </row>
    <row r="23" spans="1:12" s="124" customFormat="1" ht="409.5">
      <c r="A23" s="197"/>
      <c r="B23" s="197"/>
      <c r="C23" s="196"/>
      <c r="D23" s="131" t="s">
        <v>18</v>
      </c>
      <c r="E23" s="146" t="s">
        <v>171</v>
      </c>
      <c r="F23" s="139">
        <v>2000000</v>
      </c>
      <c r="G23" s="139">
        <v>2064000</v>
      </c>
      <c r="H23" s="140">
        <v>2800000</v>
      </c>
      <c r="I23" s="141">
        <v>2500000</v>
      </c>
      <c r="J23" s="145">
        <f t="shared" si="0"/>
        <v>2500000</v>
      </c>
      <c r="K23" s="135">
        <f>(H23-F23)/F23*100</f>
        <v>40</v>
      </c>
      <c r="L23" s="125"/>
    </row>
    <row r="24" spans="1:12" s="124" customFormat="1" ht="409.5">
      <c r="A24" s="197"/>
      <c r="B24" s="197"/>
      <c r="C24" s="196"/>
      <c r="D24" s="131" t="s">
        <v>18</v>
      </c>
      <c r="E24" s="146" t="s">
        <v>172</v>
      </c>
      <c r="F24" s="139">
        <v>2000000</v>
      </c>
      <c r="G24" s="139">
        <v>2064000</v>
      </c>
      <c r="H24" s="140">
        <v>2800000</v>
      </c>
      <c r="I24" s="141">
        <v>2500000</v>
      </c>
      <c r="J24" s="145">
        <f t="shared" si="0"/>
        <v>2500000</v>
      </c>
      <c r="K24" s="135">
        <f>(H24-F24)/F24*100</f>
        <v>40</v>
      </c>
      <c r="L24" s="125"/>
    </row>
    <row r="25" spans="1:12" s="124" customFormat="1" ht="409.5">
      <c r="A25" s="197"/>
      <c r="B25" s="197"/>
      <c r="C25" s="196"/>
      <c r="D25" s="131" t="s">
        <v>18</v>
      </c>
      <c r="E25" s="146" t="s">
        <v>173</v>
      </c>
      <c r="F25" s="139">
        <v>2000000</v>
      </c>
      <c r="G25" s="139">
        <v>2064000</v>
      </c>
      <c r="H25" s="140">
        <v>2800000</v>
      </c>
      <c r="I25" s="141">
        <v>2500000</v>
      </c>
      <c r="J25" s="145">
        <f t="shared" si="0"/>
        <v>2500000</v>
      </c>
      <c r="K25" s="135">
        <f>(H25-F25)/F25*100</f>
        <v>40</v>
      </c>
      <c r="L25" s="125"/>
    </row>
    <row r="26" spans="1:12" s="124" customFormat="1" ht="409.5">
      <c r="A26" s="197"/>
      <c r="B26" s="197"/>
      <c r="C26" s="196"/>
      <c r="D26" s="131" t="s">
        <v>18</v>
      </c>
      <c r="E26" s="146" t="s">
        <v>174</v>
      </c>
      <c r="F26" s="139">
        <v>2000000</v>
      </c>
      <c r="G26" s="139">
        <v>2064000</v>
      </c>
      <c r="H26" s="140">
        <v>2800000</v>
      </c>
      <c r="I26" s="141">
        <v>2500000</v>
      </c>
      <c r="J26" s="145">
        <f t="shared" si="0"/>
        <v>2500000</v>
      </c>
      <c r="K26" s="135">
        <f>(H26-F26)/F26*100</f>
        <v>40</v>
      </c>
      <c r="L26" s="125"/>
    </row>
    <row r="27" spans="1:12" s="124" customFormat="1" ht="283.5">
      <c r="A27" s="197"/>
      <c r="B27" s="197"/>
      <c r="C27" s="196"/>
      <c r="D27" s="131" t="s">
        <v>18</v>
      </c>
      <c r="E27" s="146" t="s">
        <v>175</v>
      </c>
      <c r="F27" s="139">
        <v>2000000</v>
      </c>
      <c r="G27" s="139">
        <v>2064000</v>
      </c>
      <c r="H27" s="140">
        <v>2800000</v>
      </c>
      <c r="I27" s="141">
        <v>2500000</v>
      </c>
      <c r="J27" s="145">
        <f t="shared" si="0"/>
        <v>2500000</v>
      </c>
      <c r="K27" s="135">
        <f>(H27-F27)/F27*100</f>
        <v>40</v>
      </c>
      <c r="L27" s="125"/>
    </row>
    <row r="28" spans="1:12" ht="362.25">
      <c r="A28" s="197"/>
      <c r="B28" s="197"/>
      <c r="C28" s="196"/>
      <c r="D28" s="131" t="s">
        <v>19</v>
      </c>
      <c r="E28" s="143" t="s">
        <v>163</v>
      </c>
      <c r="F28" s="139">
        <v>2000000</v>
      </c>
      <c r="G28" s="139">
        <v>2085000</v>
      </c>
      <c r="H28" s="140">
        <v>2600000</v>
      </c>
      <c r="I28" s="141">
        <v>2400000</v>
      </c>
      <c r="J28" s="145">
        <f t="shared" si="0"/>
        <v>2400000</v>
      </c>
      <c r="K28" s="135">
        <f>(H28-F28)/F28*100</f>
        <v>30</v>
      </c>
      <c r="L28" s="125"/>
    </row>
    <row r="29" spans="1:12" ht="409.5">
      <c r="A29" s="197"/>
      <c r="B29" s="197"/>
      <c r="C29" s="197" t="s">
        <v>20</v>
      </c>
      <c r="D29" s="131" t="s">
        <v>21</v>
      </c>
      <c r="E29" s="143" t="s">
        <v>176</v>
      </c>
      <c r="F29" s="139">
        <v>2000000</v>
      </c>
      <c r="G29" s="139">
        <v>2085000</v>
      </c>
      <c r="H29" s="140">
        <v>2500000</v>
      </c>
      <c r="I29" s="141">
        <v>2400000</v>
      </c>
      <c r="J29" s="145">
        <f t="shared" si="0"/>
        <v>2400000</v>
      </c>
      <c r="K29" s="135">
        <f>(H29-F29)/F29*100</f>
        <v>25</v>
      </c>
      <c r="L29" s="125"/>
    </row>
    <row r="30" spans="1:12" s="124" customFormat="1" ht="315">
      <c r="A30" s="197"/>
      <c r="B30" s="197"/>
      <c r="C30" s="197"/>
      <c r="D30" s="131" t="s">
        <v>21</v>
      </c>
      <c r="E30" s="146" t="s">
        <v>177</v>
      </c>
      <c r="F30" s="139">
        <v>2000000</v>
      </c>
      <c r="G30" s="139">
        <v>2085000</v>
      </c>
      <c r="H30" s="140">
        <v>2500000</v>
      </c>
      <c r="I30" s="141">
        <v>2400000</v>
      </c>
      <c r="J30" s="145">
        <f t="shared" si="0"/>
        <v>2400000</v>
      </c>
      <c r="K30" s="135">
        <f>(H30-F30)/F30*100</f>
        <v>25</v>
      </c>
      <c r="L30" s="125"/>
    </row>
    <row r="31" spans="1:12" s="124" customFormat="1" ht="126">
      <c r="A31" s="197"/>
      <c r="B31" s="197"/>
      <c r="C31" s="197"/>
      <c r="D31" s="131" t="s">
        <v>21</v>
      </c>
      <c r="E31" s="146" t="s">
        <v>178</v>
      </c>
      <c r="F31" s="139">
        <v>2000000</v>
      </c>
      <c r="G31" s="139">
        <v>2085000</v>
      </c>
      <c r="H31" s="140">
        <v>2500000</v>
      </c>
      <c r="I31" s="141">
        <v>2400000</v>
      </c>
      <c r="J31" s="145">
        <f t="shared" si="0"/>
        <v>2400000</v>
      </c>
      <c r="K31" s="135">
        <f>(H31-F31)/F31*100</f>
        <v>25</v>
      </c>
      <c r="L31" s="125"/>
    </row>
    <row r="32" spans="1:12" ht="409.5">
      <c r="A32" s="197"/>
      <c r="B32" s="197"/>
      <c r="C32" s="197"/>
      <c r="D32" s="131" t="s">
        <v>22</v>
      </c>
      <c r="E32" s="143" t="s">
        <v>179</v>
      </c>
      <c r="F32" s="139">
        <v>2000000</v>
      </c>
      <c r="G32" s="139">
        <v>2045000</v>
      </c>
      <c r="H32" s="140">
        <v>2400000</v>
      </c>
      <c r="I32" s="141">
        <f>H32</f>
        <v>2400000</v>
      </c>
      <c r="J32" s="145">
        <f t="shared" si="0"/>
        <v>2400000</v>
      </c>
      <c r="K32" s="135">
        <f>(H32-F32)/F32*100</f>
        <v>20</v>
      </c>
      <c r="L32" s="125"/>
    </row>
    <row r="33" spans="1:12" s="124" customFormat="1" ht="283.5">
      <c r="A33" s="197"/>
      <c r="B33" s="128"/>
      <c r="C33" s="128"/>
      <c r="D33" s="131" t="s">
        <v>22</v>
      </c>
      <c r="E33" s="146" t="s">
        <v>180</v>
      </c>
      <c r="F33" s="139">
        <v>2000000</v>
      </c>
      <c r="G33" s="139">
        <v>2045000</v>
      </c>
      <c r="H33" s="140">
        <v>2400000</v>
      </c>
      <c r="I33" s="141">
        <f>H33</f>
        <v>2400000</v>
      </c>
      <c r="J33" s="145">
        <f t="shared" si="0"/>
        <v>2400000</v>
      </c>
      <c r="K33" s="135">
        <f>(H33-F33)/F33*100</f>
        <v>20</v>
      </c>
      <c r="L33" s="125"/>
    </row>
    <row r="34" spans="1:12" ht="15.75" customHeight="1">
      <c r="A34" s="197"/>
      <c r="B34" s="209" t="s">
        <v>189</v>
      </c>
      <c r="C34" s="131" t="s">
        <v>24</v>
      </c>
      <c r="D34" s="129"/>
      <c r="E34" s="144"/>
      <c r="F34" s="139"/>
      <c r="G34" s="139"/>
      <c r="H34" s="140"/>
      <c r="I34" s="140"/>
      <c r="J34" s="145"/>
      <c r="K34" s="137"/>
      <c r="L34" s="125"/>
    </row>
    <row r="35" spans="1:12" ht="25.5">
      <c r="A35" s="197"/>
      <c r="B35" s="208"/>
      <c r="C35" s="130" t="s">
        <v>25</v>
      </c>
      <c r="D35" s="129"/>
      <c r="E35" s="144"/>
      <c r="F35" s="139"/>
      <c r="G35" s="139"/>
      <c r="H35" s="140"/>
      <c r="I35" s="140"/>
      <c r="J35" s="145"/>
      <c r="K35" s="137"/>
      <c r="L35" s="125"/>
    </row>
    <row r="36" spans="1:12" ht="117.75" customHeight="1">
      <c r="A36" s="197"/>
      <c r="B36" s="208"/>
      <c r="C36" s="131" t="s">
        <v>26</v>
      </c>
      <c r="D36" s="128"/>
      <c r="E36" s="92"/>
      <c r="F36" s="139"/>
      <c r="G36" s="139"/>
      <c r="H36" s="140"/>
      <c r="I36" s="140"/>
      <c r="J36" s="145"/>
      <c r="K36" s="137"/>
      <c r="L36" s="125"/>
    </row>
    <row r="37" spans="1:12" ht="409.5">
      <c r="A37" s="197" t="s">
        <v>27</v>
      </c>
      <c r="B37" s="131" t="s">
        <v>28</v>
      </c>
      <c r="C37" s="127"/>
      <c r="D37" s="127"/>
      <c r="E37" s="123" t="s">
        <v>181</v>
      </c>
      <c r="F37" s="139">
        <v>5000000</v>
      </c>
      <c r="G37" s="139">
        <v>5067000</v>
      </c>
      <c r="H37" s="140">
        <v>7000000</v>
      </c>
      <c r="I37" s="141">
        <f>H37</f>
        <v>7000000</v>
      </c>
      <c r="J37" s="145">
        <f t="shared" si="0"/>
        <v>7000000</v>
      </c>
      <c r="K37" s="135">
        <f>(H37-F37)/F37*100</f>
        <v>40</v>
      </c>
      <c r="L37" s="125"/>
    </row>
    <row r="38" spans="1:12" s="124" customFormat="1" ht="409.5">
      <c r="A38" s="197"/>
      <c r="B38" s="131" t="s">
        <v>28</v>
      </c>
      <c r="C38" s="127"/>
      <c r="D38" s="127"/>
      <c r="E38" s="142" t="s">
        <v>182</v>
      </c>
      <c r="F38" s="139">
        <v>5000000</v>
      </c>
      <c r="G38" s="139">
        <v>5067000</v>
      </c>
      <c r="H38" s="140">
        <v>7000000</v>
      </c>
      <c r="I38" s="141">
        <f>H38</f>
        <v>7000000</v>
      </c>
      <c r="J38" s="145">
        <f t="shared" ref="J38:J42" si="1">I38</f>
        <v>7000000</v>
      </c>
      <c r="K38" s="135">
        <f>(H38-F38)/F38*100</f>
        <v>40</v>
      </c>
      <c r="L38" s="125"/>
    </row>
    <row r="39" spans="1:12" s="124" customFormat="1" ht="409.5">
      <c r="A39" s="197"/>
      <c r="B39" s="131" t="s">
        <v>28</v>
      </c>
      <c r="C39" s="127"/>
      <c r="D39" s="127"/>
      <c r="E39" s="142" t="s">
        <v>183</v>
      </c>
      <c r="F39" s="139">
        <v>5000000</v>
      </c>
      <c r="G39" s="139">
        <v>5067000</v>
      </c>
      <c r="H39" s="140">
        <v>7000000</v>
      </c>
      <c r="I39" s="141">
        <f>H39</f>
        <v>7000000</v>
      </c>
      <c r="J39" s="145">
        <f t="shared" si="1"/>
        <v>7000000</v>
      </c>
      <c r="K39" s="135">
        <f>(H39-F39)/F39*100</f>
        <v>40</v>
      </c>
      <c r="L39" s="125"/>
    </row>
    <row r="40" spans="1:12" s="124" customFormat="1" ht="409.5">
      <c r="A40" s="197"/>
      <c r="B40" s="131" t="s">
        <v>28</v>
      </c>
      <c r="C40" s="127"/>
      <c r="D40" s="127"/>
      <c r="E40" s="142" t="s">
        <v>184</v>
      </c>
      <c r="F40" s="139">
        <v>5000000</v>
      </c>
      <c r="G40" s="139">
        <v>5067000</v>
      </c>
      <c r="H40" s="140">
        <v>7000000</v>
      </c>
      <c r="I40" s="141">
        <f>H40</f>
        <v>7000000</v>
      </c>
      <c r="J40" s="145">
        <f t="shared" si="1"/>
        <v>7000000</v>
      </c>
      <c r="K40" s="135">
        <f>(H40-F40)/F40*100</f>
        <v>40</v>
      </c>
      <c r="L40" s="125"/>
    </row>
    <row r="41" spans="1:12" s="124" customFormat="1" ht="409.5">
      <c r="A41" s="197"/>
      <c r="B41" s="131" t="s">
        <v>28</v>
      </c>
      <c r="C41" s="127"/>
      <c r="D41" s="127"/>
      <c r="E41" s="142" t="s">
        <v>185</v>
      </c>
      <c r="F41" s="139">
        <v>5000000</v>
      </c>
      <c r="G41" s="139">
        <v>5067000</v>
      </c>
      <c r="H41" s="140">
        <v>7000000</v>
      </c>
      <c r="I41" s="141">
        <f>H41</f>
        <v>7000000</v>
      </c>
      <c r="J41" s="145">
        <f t="shared" si="1"/>
        <v>7000000</v>
      </c>
      <c r="K41" s="135">
        <f>(H41-F41)/F41*100</f>
        <v>40</v>
      </c>
      <c r="L41" s="125"/>
    </row>
    <row r="42" spans="1:12" s="124" customFormat="1" ht="409.5">
      <c r="A42" s="197"/>
      <c r="B42" s="131" t="s">
        <v>28</v>
      </c>
      <c r="C42" s="127"/>
      <c r="D42" s="127"/>
      <c r="E42" s="142" t="s">
        <v>186</v>
      </c>
      <c r="F42" s="139">
        <v>5000000</v>
      </c>
      <c r="G42" s="139">
        <v>5067000</v>
      </c>
      <c r="H42" s="140">
        <v>7000000</v>
      </c>
      <c r="I42" s="141">
        <f>H42</f>
        <v>7000000</v>
      </c>
      <c r="J42" s="145">
        <f t="shared" si="1"/>
        <v>7000000</v>
      </c>
      <c r="K42" s="135">
        <f>(H42-F42)/F42*100</f>
        <v>40</v>
      </c>
      <c r="L42" s="125"/>
    </row>
    <row r="43" spans="1:12" ht="27">
      <c r="A43" s="197"/>
      <c r="B43" s="131" t="s">
        <v>29</v>
      </c>
      <c r="C43" s="127"/>
      <c r="D43" s="127"/>
      <c r="E43" s="143"/>
      <c r="F43" s="139"/>
      <c r="G43" s="139"/>
      <c r="H43" s="140"/>
      <c r="I43" s="140"/>
      <c r="J43" s="145"/>
      <c r="K43" s="137"/>
      <c r="L43" s="125"/>
    </row>
    <row r="44" spans="1:12" ht="27">
      <c r="A44" s="197"/>
      <c r="B44" s="131" t="s">
        <v>30</v>
      </c>
      <c r="C44" s="127"/>
      <c r="D44" s="127"/>
      <c r="E44" s="143" t="s">
        <v>164</v>
      </c>
      <c r="F44" s="139">
        <v>5000000</v>
      </c>
      <c r="G44" s="139"/>
      <c r="H44" s="140">
        <v>8000000</v>
      </c>
      <c r="I44" s="140">
        <f>H44</f>
        <v>8000000</v>
      </c>
      <c r="J44" s="145">
        <f t="shared" si="0"/>
        <v>8000000</v>
      </c>
      <c r="K44" s="217">
        <f>(H44-F44)/F44</f>
        <v>0.6</v>
      </c>
      <c r="L44" s="125"/>
    </row>
    <row r="45" spans="1:12" ht="27">
      <c r="A45" s="197"/>
      <c r="B45" s="131" t="s">
        <v>31</v>
      </c>
      <c r="C45" s="127"/>
      <c r="D45" s="127"/>
      <c r="E45" s="143"/>
      <c r="F45" s="139"/>
      <c r="G45" s="139"/>
      <c r="H45" s="140"/>
      <c r="I45" s="140"/>
      <c r="J45" s="145"/>
      <c r="K45" s="137"/>
      <c r="L45" s="125"/>
    </row>
    <row r="46" spans="1:12" ht="409.5">
      <c r="A46" s="128" t="s">
        <v>32</v>
      </c>
      <c r="B46" s="128"/>
      <c r="C46" s="128"/>
      <c r="D46" s="128"/>
      <c r="E46" s="123" t="s">
        <v>61</v>
      </c>
      <c r="F46" s="139">
        <v>2000000</v>
      </c>
      <c r="G46" s="139">
        <v>2082000</v>
      </c>
      <c r="H46" s="140">
        <v>2400000</v>
      </c>
      <c r="I46" s="141">
        <v>2400000</v>
      </c>
      <c r="J46" s="145">
        <f t="shared" si="0"/>
        <v>2400000</v>
      </c>
      <c r="K46" s="135">
        <f>(H46-F46)/F46*100</f>
        <v>20</v>
      </c>
      <c r="L46" s="125"/>
    </row>
    <row r="47" spans="1:12">
      <c r="A47" s="198" t="s">
        <v>33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</row>
    <row r="52" spans="1:11">
      <c r="A52" s="121"/>
      <c r="B52" s="121" t="s">
        <v>34</v>
      </c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>
      <c r="D53" s="151" t="s">
        <v>35</v>
      </c>
      <c r="E53" s="151"/>
      <c r="F53" s="151"/>
      <c r="G53" s="151"/>
    </row>
  </sheetData>
  <mergeCells count="23">
    <mergeCell ref="D53:G53"/>
    <mergeCell ref="A11:A36"/>
    <mergeCell ref="B11:B16"/>
    <mergeCell ref="C11:C12"/>
    <mergeCell ref="C13:C14"/>
    <mergeCell ref="C15:C16"/>
    <mergeCell ref="B17:B32"/>
    <mergeCell ref="C17:C28"/>
    <mergeCell ref="C29:C32"/>
    <mergeCell ref="B34:B36"/>
    <mergeCell ref="A37:A45"/>
    <mergeCell ref="A47:L47"/>
    <mergeCell ref="A3:J3"/>
    <mergeCell ref="A1:J1"/>
    <mergeCell ref="A2:J2"/>
    <mergeCell ref="F8:L8"/>
    <mergeCell ref="A7:D7"/>
    <mergeCell ref="A8:A9"/>
    <mergeCell ref="B8:B9"/>
    <mergeCell ref="C8:D9"/>
    <mergeCell ref="E8:E9"/>
    <mergeCell ref="A6:E6"/>
    <mergeCell ref="F6:G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30" workbookViewId="0">
      <selection activeCell="B30" sqref="B30:B32"/>
    </sheetView>
  </sheetViews>
  <sheetFormatPr defaultColWidth="8.85546875" defaultRowHeight="15"/>
  <cols>
    <col min="5" max="5" width="50.7109375" customWidth="1"/>
    <col min="6" max="6" width="13" style="37" customWidth="1"/>
    <col min="7" max="7" width="12.7109375" style="37" customWidth="1"/>
    <col min="8" max="8" width="13" style="37" customWidth="1"/>
    <col min="9" max="9" width="13.140625" style="37" customWidth="1"/>
    <col min="10" max="10" width="12.85546875" style="37" customWidth="1"/>
    <col min="11" max="11" width="7.28515625" style="49" customWidth="1"/>
    <col min="12" max="12" width="7.5703125" style="37" customWidth="1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187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36"/>
      <c r="G4" s="36"/>
    </row>
    <row r="5" spans="1:13">
      <c r="A5" s="1" t="s">
        <v>37</v>
      </c>
      <c r="B5" s="1"/>
      <c r="C5" s="1"/>
      <c r="D5" s="1"/>
      <c r="E5" s="1"/>
      <c r="F5" s="36"/>
      <c r="G5" s="36"/>
    </row>
    <row r="6" spans="1:13">
      <c r="A6" s="152" t="s">
        <v>97</v>
      </c>
      <c r="B6" s="152"/>
      <c r="C6" s="152"/>
      <c r="D6" s="152"/>
      <c r="E6" s="152"/>
      <c r="F6" s="204" t="s">
        <v>103</v>
      </c>
      <c r="G6" s="204"/>
    </row>
    <row r="7" spans="1:13">
      <c r="A7" s="205" t="s">
        <v>40</v>
      </c>
      <c r="B7" s="205"/>
      <c r="C7" s="205"/>
      <c r="D7" s="205"/>
      <c r="E7" s="205"/>
    </row>
    <row r="8" spans="1:13">
      <c r="A8" s="193" t="s">
        <v>3</v>
      </c>
      <c r="B8" s="193" t="s">
        <v>4</v>
      </c>
      <c r="C8" s="193" t="s">
        <v>5</v>
      </c>
      <c r="D8" s="193"/>
      <c r="E8" s="195" t="s">
        <v>76</v>
      </c>
      <c r="F8" s="203" t="s">
        <v>89</v>
      </c>
      <c r="G8" s="203"/>
      <c r="H8" s="203"/>
      <c r="I8" s="203"/>
      <c r="J8" s="203"/>
      <c r="K8" s="203"/>
      <c r="L8" s="203"/>
    </row>
    <row r="9" spans="1:13" ht="114.75">
      <c r="A9" s="193"/>
      <c r="B9" s="193"/>
      <c r="C9" s="193"/>
      <c r="D9" s="193"/>
      <c r="E9" s="195"/>
      <c r="F9" s="66" t="s">
        <v>90</v>
      </c>
      <c r="G9" s="66" t="s">
        <v>91</v>
      </c>
      <c r="H9" s="67" t="s">
        <v>92</v>
      </c>
      <c r="I9" s="67" t="s">
        <v>93</v>
      </c>
      <c r="J9" s="67" t="s">
        <v>94</v>
      </c>
      <c r="K9" s="68" t="s">
        <v>75</v>
      </c>
      <c r="L9" s="133" t="s">
        <v>7</v>
      </c>
      <c r="M9" s="8"/>
    </row>
    <row r="10" spans="1:13">
      <c r="A10" s="39">
        <v>1</v>
      </c>
      <c r="B10" s="39">
        <v>2</v>
      </c>
      <c r="C10" s="39">
        <v>3</v>
      </c>
      <c r="D10" s="21"/>
      <c r="E10" s="39">
        <v>5</v>
      </c>
      <c r="F10" s="39">
        <v>6</v>
      </c>
      <c r="G10" s="39">
        <v>7</v>
      </c>
      <c r="H10" s="42">
        <v>8</v>
      </c>
      <c r="I10" s="42">
        <v>9</v>
      </c>
      <c r="J10" s="42">
        <v>10</v>
      </c>
      <c r="K10" s="42">
        <v>11</v>
      </c>
      <c r="L10" s="42">
        <v>12</v>
      </c>
    </row>
    <row r="11" spans="1:13" ht="67.5">
      <c r="A11" s="197" t="s">
        <v>8</v>
      </c>
      <c r="B11" s="198" t="s">
        <v>188</v>
      </c>
      <c r="C11" s="197" t="s">
        <v>10</v>
      </c>
      <c r="D11" s="22" t="s">
        <v>11</v>
      </c>
      <c r="E11" s="23"/>
      <c r="F11" s="75"/>
      <c r="G11" s="75"/>
      <c r="H11" s="76"/>
      <c r="I11" s="76"/>
      <c r="J11" s="76"/>
      <c r="K11" s="65"/>
      <c r="L11" s="41"/>
    </row>
    <row r="12" spans="1:13" ht="81">
      <c r="A12" s="197"/>
      <c r="B12" s="196"/>
      <c r="C12" s="197"/>
      <c r="D12" s="22" t="s">
        <v>12</v>
      </c>
      <c r="E12" s="23"/>
      <c r="F12" s="75"/>
      <c r="G12" s="75"/>
      <c r="H12" s="76"/>
      <c r="I12" s="76"/>
      <c r="J12" s="76"/>
      <c r="K12" s="65"/>
      <c r="L12" s="41"/>
    </row>
    <row r="13" spans="1:13" ht="67.5">
      <c r="A13" s="197"/>
      <c r="B13" s="196"/>
      <c r="C13" s="197" t="s">
        <v>13</v>
      </c>
      <c r="D13" s="22" t="s">
        <v>11</v>
      </c>
      <c r="E13" s="23"/>
      <c r="F13" s="75"/>
      <c r="G13" s="75"/>
      <c r="H13" s="76"/>
      <c r="I13" s="76"/>
      <c r="J13" s="76"/>
      <c r="K13" s="65"/>
      <c r="L13" s="41"/>
    </row>
    <row r="14" spans="1:13" ht="81">
      <c r="A14" s="197"/>
      <c r="B14" s="196"/>
      <c r="C14" s="197"/>
      <c r="D14" s="22" t="s">
        <v>14</v>
      </c>
      <c r="E14" s="23"/>
      <c r="F14" s="75"/>
      <c r="G14" s="75"/>
      <c r="H14" s="76"/>
      <c r="I14" s="76"/>
      <c r="J14" s="76"/>
      <c r="K14" s="65"/>
      <c r="L14" s="41"/>
    </row>
    <row r="15" spans="1:13" ht="67.5">
      <c r="A15" s="197"/>
      <c r="B15" s="196"/>
      <c r="C15" s="197" t="s">
        <v>15</v>
      </c>
      <c r="D15" s="22" t="s">
        <v>11</v>
      </c>
      <c r="E15" s="23"/>
      <c r="F15" s="75"/>
      <c r="G15" s="75"/>
      <c r="H15" s="76"/>
      <c r="I15" s="76"/>
      <c r="J15" s="76"/>
      <c r="K15" s="65"/>
      <c r="L15" s="41"/>
    </row>
    <row r="16" spans="1:13" ht="81">
      <c r="A16" s="197"/>
      <c r="B16" s="196"/>
      <c r="C16" s="197"/>
      <c r="D16" s="22" t="s">
        <v>12</v>
      </c>
      <c r="E16" s="23"/>
      <c r="F16" s="75"/>
      <c r="G16" s="75"/>
      <c r="H16" s="76"/>
      <c r="I16" s="76"/>
      <c r="J16" s="76"/>
      <c r="K16" s="65"/>
      <c r="L16" s="41"/>
    </row>
    <row r="17" spans="1:12" ht="409.5" customHeight="1">
      <c r="A17" s="197"/>
      <c r="B17" s="197" t="s">
        <v>16</v>
      </c>
      <c r="C17" s="196" t="s">
        <v>17</v>
      </c>
      <c r="D17" s="32" t="s">
        <v>18</v>
      </c>
      <c r="E17" s="92" t="s">
        <v>129</v>
      </c>
      <c r="F17" s="87">
        <v>5000000</v>
      </c>
      <c r="G17" s="87">
        <v>5064000</v>
      </c>
      <c r="H17" s="98">
        <v>6500000</v>
      </c>
      <c r="I17" s="89">
        <f t="shared" ref="I17:J25" si="0">H17</f>
        <v>6500000</v>
      </c>
      <c r="J17" s="90">
        <f t="shared" si="0"/>
        <v>6500000</v>
      </c>
      <c r="K17" s="91">
        <f t="shared" ref="K17:K29" si="1">(H17-F17)/F17*100</f>
        <v>30</v>
      </c>
      <c r="L17" s="41"/>
    </row>
    <row r="18" spans="1:12" ht="409.5" customHeight="1">
      <c r="A18" s="197"/>
      <c r="B18" s="197"/>
      <c r="C18" s="196"/>
      <c r="D18" s="82" t="s">
        <v>18</v>
      </c>
      <c r="E18" s="100" t="s">
        <v>130</v>
      </c>
      <c r="F18" s="87">
        <v>5000000</v>
      </c>
      <c r="G18" s="87">
        <v>5064000</v>
      </c>
      <c r="H18" s="98">
        <v>6500000</v>
      </c>
      <c r="I18" s="89">
        <f t="shared" si="0"/>
        <v>6500000</v>
      </c>
      <c r="J18" s="90">
        <f t="shared" si="0"/>
        <v>6500000</v>
      </c>
      <c r="K18" s="91">
        <f t="shared" si="1"/>
        <v>30</v>
      </c>
      <c r="L18" s="41"/>
    </row>
    <row r="19" spans="1:12" ht="362.25">
      <c r="A19" s="197"/>
      <c r="B19" s="197"/>
      <c r="C19" s="196"/>
      <c r="D19" s="82" t="s">
        <v>18</v>
      </c>
      <c r="E19" s="100" t="s">
        <v>131</v>
      </c>
      <c r="F19" s="87">
        <v>5000000</v>
      </c>
      <c r="G19" s="87">
        <v>5064000</v>
      </c>
      <c r="H19" s="98">
        <v>6500000</v>
      </c>
      <c r="I19" s="89">
        <f t="shared" si="0"/>
        <v>6500000</v>
      </c>
      <c r="J19" s="90">
        <f t="shared" si="0"/>
        <v>6500000</v>
      </c>
      <c r="K19" s="91">
        <f t="shared" si="1"/>
        <v>30</v>
      </c>
      <c r="L19" s="41"/>
    </row>
    <row r="20" spans="1:12" ht="362.25">
      <c r="A20" s="197"/>
      <c r="B20" s="197"/>
      <c r="C20" s="196"/>
      <c r="D20" s="82" t="s">
        <v>18</v>
      </c>
      <c r="E20" s="100" t="s">
        <v>132</v>
      </c>
      <c r="F20" s="87">
        <v>5000000</v>
      </c>
      <c r="G20" s="87">
        <v>5064000</v>
      </c>
      <c r="H20" s="98">
        <v>6500000</v>
      </c>
      <c r="I20" s="89">
        <f t="shared" si="0"/>
        <v>6500000</v>
      </c>
      <c r="J20" s="90">
        <f t="shared" si="0"/>
        <v>6500000</v>
      </c>
      <c r="K20" s="91">
        <f t="shared" si="1"/>
        <v>30</v>
      </c>
      <c r="L20" s="41"/>
    </row>
    <row r="21" spans="1:12" ht="362.25">
      <c r="A21" s="197"/>
      <c r="B21" s="197"/>
      <c r="C21" s="196"/>
      <c r="D21" s="82" t="s">
        <v>18</v>
      </c>
      <c r="E21" s="100" t="s">
        <v>133</v>
      </c>
      <c r="F21" s="87">
        <v>5000000</v>
      </c>
      <c r="G21" s="87">
        <v>5064000</v>
      </c>
      <c r="H21" s="98">
        <v>6500000</v>
      </c>
      <c r="I21" s="89">
        <f t="shared" si="0"/>
        <v>6500000</v>
      </c>
      <c r="J21" s="90">
        <f t="shared" si="0"/>
        <v>6500000</v>
      </c>
      <c r="K21" s="91">
        <f t="shared" si="1"/>
        <v>30</v>
      </c>
      <c r="L21" s="41"/>
    </row>
    <row r="22" spans="1:12" ht="362.25">
      <c r="A22" s="197"/>
      <c r="B22" s="197"/>
      <c r="C22" s="196"/>
      <c r="D22" s="82" t="s">
        <v>18</v>
      </c>
      <c r="E22" s="100" t="s">
        <v>134</v>
      </c>
      <c r="F22" s="87">
        <v>5000000</v>
      </c>
      <c r="G22" s="87">
        <v>5064000</v>
      </c>
      <c r="H22" s="98">
        <v>6500000</v>
      </c>
      <c r="I22" s="89">
        <f t="shared" si="0"/>
        <v>6500000</v>
      </c>
      <c r="J22" s="90">
        <f t="shared" si="0"/>
        <v>6500000</v>
      </c>
      <c r="K22" s="91">
        <f t="shared" si="1"/>
        <v>30</v>
      </c>
      <c r="L22" s="41"/>
    </row>
    <row r="23" spans="1:12" ht="409.5">
      <c r="A23" s="197"/>
      <c r="B23" s="197"/>
      <c r="C23" s="196"/>
      <c r="D23" s="82" t="s">
        <v>18</v>
      </c>
      <c r="E23" s="100" t="s">
        <v>135</v>
      </c>
      <c r="F23" s="87">
        <v>5000000</v>
      </c>
      <c r="G23" s="87">
        <v>5064000</v>
      </c>
      <c r="H23" s="98">
        <v>6500000</v>
      </c>
      <c r="I23" s="89">
        <f t="shared" si="0"/>
        <v>6500000</v>
      </c>
      <c r="J23" s="90">
        <f t="shared" si="0"/>
        <v>6500000</v>
      </c>
      <c r="K23" s="91">
        <f t="shared" si="1"/>
        <v>30</v>
      </c>
      <c r="L23" s="41"/>
    </row>
    <row r="24" spans="1:12" ht="409.5">
      <c r="A24" s="197"/>
      <c r="B24" s="197"/>
      <c r="C24" s="196"/>
      <c r="D24" s="82" t="s">
        <v>18</v>
      </c>
      <c r="E24" s="100" t="s">
        <v>136</v>
      </c>
      <c r="F24" s="87">
        <v>5000000</v>
      </c>
      <c r="G24" s="87">
        <v>5064000</v>
      </c>
      <c r="H24" s="98">
        <v>6500000</v>
      </c>
      <c r="I24" s="89">
        <f t="shared" si="0"/>
        <v>6500000</v>
      </c>
      <c r="J24" s="90">
        <f t="shared" si="0"/>
        <v>6500000</v>
      </c>
      <c r="K24" s="91">
        <f t="shared" si="1"/>
        <v>30</v>
      </c>
      <c r="L24" s="41"/>
    </row>
    <row r="25" spans="1:12" ht="168" customHeight="1">
      <c r="A25" s="197"/>
      <c r="B25" s="197"/>
      <c r="C25" s="196"/>
      <c r="D25" s="82" t="s">
        <v>18</v>
      </c>
      <c r="E25" s="100" t="s">
        <v>137</v>
      </c>
      <c r="F25" s="87">
        <v>5000000</v>
      </c>
      <c r="G25" s="87">
        <v>5064000</v>
      </c>
      <c r="H25" s="98">
        <v>6500000</v>
      </c>
      <c r="I25" s="89">
        <f t="shared" si="0"/>
        <v>6500000</v>
      </c>
      <c r="J25" s="90">
        <f t="shared" si="0"/>
        <v>6500000</v>
      </c>
      <c r="K25" s="91">
        <f t="shared" si="1"/>
        <v>30</v>
      </c>
      <c r="L25" s="41"/>
    </row>
    <row r="26" spans="1:12" ht="330.75">
      <c r="A26" s="197"/>
      <c r="B26" s="197"/>
      <c r="C26" s="196"/>
      <c r="D26" s="32" t="s">
        <v>19</v>
      </c>
      <c r="E26" s="92" t="s">
        <v>64</v>
      </c>
      <c r="F26" s="87">
        <v>5000000</v>
      </c>
      <c r="G26" s="87">
        <v>5073500</v>
      </c>
      <c r="H26" s="98">
        <v>6200000</v>
      </c>
      <c r="I26" s="89">
        <f>H26</f>
        <v>6200000</v>
      </c>
      <c r="J26" s="90">
        <f t="shared" ref="J26:J43" si="2">I26</f>
        <v>6200000</v>
      </c>
      <c r="K26" s="91">
        <f t="shared" si="1"/>
        <v>24</v>
      </c>
      <c r="L26" s="41"/>
    </row>
    <row r="27" spans="1:12" ht="346.5">
      <c r="A27" s="197"/>
      <c r="B27" s="197"/>
      <c r="C27" s="197" t="s">
        <v>20</v>
      </c>
      <c r="D27" s="32" t="s">
        <v>21</v>
      </c>
      <c r="E27" s="92" t="s">
        <v>138</v>
      </c>
      <c r="F27" s="87">
        <v>5000000</v>
      </c>
      <c r="G27" s="87">
        <v>506400</v>
      </c>
      <c r="H27" s="98">
        <v>6200000</v>
      </c>
      <c r="I27" s="89">
        <f>H27</f>
        <v>6200000</v>
      </c>
      <c r="J27" s="90">
        <f t="shared" si="2"/>
        <v>6200000</v>
      </c>
      <c r="K27" s="91">
        <f t="shared" si="1"/>
        <v>24</v>
      </c>
      <c r="L27" s="41"/>
    </row>
    <row r="28" spans="1:12" ht="409.5">
      <c r="A28" s="197"/>
      <c r="B28" s="197"/>
      <c r="C28" s="197"/>
      <c r="D28" s="82" t="s">
        <v>21</v>
      </c>
      <c r="E28" s="100" t="s">
        <v>139</v>
      </c>
      <c r="F28" s="87">
        <v>5000000</v>
      </c>
      <c r="G28" s="87">
        <v>506400</v>
      </c>
      <c r="H28" s="98">
        <v>6200000</v>
      </c>
      <c r="I28" s="89">
        <f>H28</f>
        <v>6200000</v>
      </c>
      <c r="J28" s="90">
        <f t="shared" si="2"/>
        <v>6200000</v>
      </c>
      <c r="K28" s="91">
        <f t="shared" si="1"/>
        <v>24</v>
      </c>
      <c r="L28" s="41"/>
    </row>
    <row r="29" spans="1:12" ht="236.25">
      <c r="A29" s="197"/>
      <c r="B29" s="197"/>
      <c r="C29" s="197"/>
      <c r="D29" s="32" t="s">
        <v>22</v>
      </c>
      <c r="E29" s="92" t="s">
        <v>63</v>
      </c>
      <c r="F29" s="87">
        <v>5000000</v>
      </c>
      <c r="G29" s="87">
        <v>5048000</v>
      </c>
      <c r="H29" s="98">
        <v>6000000</v>
      </c>
      <c r="I29" s="89">
        <f>H29</f>
        <v>6000000</v>
      </c>
      <c r="J29" s="90">
        <f t="shared" si="2"/>
        <v>6000000</v>
      </c>
      <c r="K29" s="91">
        <f t="shared" si="1"/>
        <v>20</v>
      </c>
      <c r="L29" s="41"/>
    </row>
    <row r="30" spans="1:12" ht="15.75" customHeight="1">
      <c r="A30" s="197"/>
      <c r="B30" s="209" t="s">
        <v>189</v>
      </c>
      <c r="C30" s="32" t="s">
        <v>24</v>
      </c>
      <c r="D30" s="23"/>
      <c r="E30" s="92"/>
      <c r="F30" s="87"/>
      <c r="G30" s="87"/>
      <c r="H30" s="98"/>
      <c r="I30" s="98"/>
      <c r="J30" s="90">
        <f t="shared" si="2"/>
        <v>0</v>
      </c>
      <c r="K30" s="99"/>
      <c r="L30" s="41"/>
    </row>
    <row r="31" spans="1:12" ht="25.5">
      <c r="A31" s="197"/>
      <c r="B31" s="208"/>
      <c r="C31" s="25" t="s">
        <v>25</v>
      </c>
      <c r="D31" s="23"/>
      <c r="E31" s="92"/>
      <c r="F31" s="87"/>
      <c r="G31" s="87"/>
      <c r="H31" s="98"/>
      <c r="I31" s="98"/>
      <c r="J31" s="90">
        <f t="shared" si="2"/>
        <v>0</v>
      </c>
      <c r="K31" s="99"/>
      <c r="L31" s="41"/>
    </row>
    <row r="32" spans="1:12" ht="102" customHeight="1">
      <c r="A32" s="197"/>
      <c r="B32" s="208"/>
      <c r="C32" s="32" t="s">
        <v>26</v>
      </c>
      <c r="D32" s="22"/>
      <c r="E32" s="92"/>
      <c r="F32" s="87"/>
      <c r="G32" s="87"/>
      <c r="H32" s="98"/>
      <c r="I32" s="98"/>
      <c r="J32" s="90">
        <f t="shared" si="2"/>
        <v>0</v>
      </c>
      <c r="K32" s="99"/>
      <c r="L32" s="41"/>
    </row>
    <row r="33" spans="1:12" ht="409.5">
      <c r="A33" s="197" t="s">
        <v>27</v>
      </c>
      <c r="B33" s="32" t="s">
        <v>28</v>
      </c>
      <c r="C33" s="21"/>
      <c r="D33" s="21"/>
      <c r="E33" s="94" t="s">
        <v>140</v>
      </c>
      <c r="F33" s="87">
        <v>15000000</v>
      </c>
      <c r="G33" s="87">
        <v>15067000</v>
      </c>
      <c r="H33" s="98">
        <v>20000000</v>
      </c>
      <c r="I33" s="89">
        <f>H33</f>
        <v>20000000</v>
      </c>
      <c r="J33" s="90">
        <f t="shared" si="2"/>
        <v>20000000</v>
      </c>
      <c r="K33" s="91">
        <f>(H33-F33)/F33*100</f>
        <v>33.333333333333329</v>
      </c>
      <c r="L33" s="41"/>
    </row>
    <row r="34" spans="1:12" ht="374.25" customHeight="1">
      <c r="A34" s="197"/>
      <c r="B34" s="82" t="s">
        <v>28</v>
      </c>
      <c r="C34" s="21"/>
      <c r="D34" s="21"/>
      <c r="E34" s="101" t="s">
        <v>141</v>
      </c>
      <c r="F34" s="87">
        <v>15000000</v>
      </c>
      <c r="G34" s="87">
        <v>15067000</v>
      </c>
      <c r="H34" s="98">
        <v>20000000</v>
      </c>
      <c r="I34" s="89">
        <f>H34</f>
        <v>20000000</v>
      </c>
      <c r="J34" s="90">
        <f t="shared" si="2"/>
        <v>20000000</v>
      </c>
      <c r="K34" s="91">
        <f>(H34-F34)/F34*100</f>
        <v>33.333333333333329</v>
      </c>
      <c r="L34" s="41"/>
    </row>
    <row r="35" spans="1:12" ht="409.5" customHeight="1">
      <c r="A35" s="197"/>
      <c r="B35" s="82" t="s">
        <v>28</v>
      </c>
      <c r="C35" s="21"/>
      <c r="D35" s="21"/>
      <c r="E35" s="101" t="s">
        <v>142</v>
      </c>
      <c r="F35" s="87">
        <v>15000000</v>
      </c>
      <c r="G35" s="87">
        <v>15067000</v>
      </c>
      <c r="H35" s="98">
        <v>20000000</v>
      </c>
      <c r="I35" s="89">
        <f>H35</f>
        <v>20000000</v>
      </c>
      <c r="J35" s="90">
        <f t="shared" si="2"/>
        <v>20000000</v>
      </c>
      <c r="K35" s="91">
        <f>(H35-F35)/F35*100</f>
        <v>33.333333333333329</v>
      </c>
      <c r="L35" s="41"/>
    </row>
    <row r="36" spans="1:12" ht="345.75" customHeight="1">
      <c r="A36" s="197"/>
      <c r="B36" s="82" t="s">
        <v>28</v>
      </c>
      <c r="C36" s="21"/>
      <c r="D36" s="21"/>
      <c r="E36" s="101" t="s">
        <v>143</v>
      </c>
      <c r="F36" s="87">
        <v>15000000</v>
      </c>
      <c r="G36" s="87">
        <v>15067000</v>
      </c>
      <c r="H36" s="98">
        <v>20000000</v>
      </c>
      <c r="I36" s="89">
        <f>H36</f>
        <v>20000000</v>
      </c>
      <c r="J36" s="90">
        <f t="shared" si="2"/>
        <v>20000000</v>
      </c>
      <c r="K36" s="91">
        <f>(H36-F36)/F36*100</f>
        <v>33.333333333333329</v>
      </c>
      <c r="L36" s="41"/>
    </row>
    <row r="37" spans="1:12" ht="27">
      <c r="A37" s="197"/>
      <c r="B37" s="32" t="s">
        <v>29</v>
      </c>
      <c r="C37" s="21"/>
      <c r="D37" s="21"/>
      <c r="E37" s="92"/>
      <c r="F37" s="87"/>
      <c r="G37" s="87"/>
      <c r="H37" s="98"/>
      <c r="I37" s="98"/>
      <c r="J37" s="90">
        <f t="shared" si="2"/>
        <v>0</v>
      </c>
      <c r="K37" s="99"/>
      <c r="L37" s="41"/>
    </row>
    <row r="38" spans="1:12" ht="27">
      <c r="A38" s="197"/>
      <c r="B38" s="32" t="s">
        <v>30</v>
      </c>
      <c r="C38" s="21"/>
      <c r="D38" s="21"/>
      <c r="E38" s="92" t="s">
        <v>62</v>
      </c>
      <c r="F38" s="87">
        <v>15000000</v>
      </c>
      <c r="G38" s="87"/>
      <c r="H38" s="98">
        <v>20000000</v>
      </c>
      <c r="I38" s="89">
        <f>H38</f>
        <v>20000000</v>
      </c>
      <c r="J38" s="90">
        <f t="shared" si="2"/>
        <v>20000000</v>
      </c>
      <c r="K38" s="91">
        <f>(H38-F38)/F38*100</f>
        <v>33.333333333333329</v>
      </c>
      <c r="L38" s="41"/>
    </row>
    <row r="39" spans="1:12" ht="27">
      <c r="A39" s="197"/>
      <c r="B39" s="32" t="s">
        <v>31</v>
      </c>
      <c r="C39" s="21"/>
      <c r="D39" s="21"/>
      <c r="E39" s="92"/>
      <c r="F39" s="87"/>
      <c r="G39" s="87"/>
      <c r="H39" s="98"/>
      <c r="I39" s="98"/>
      <c r="J39" s="90">
        <f t="shared" si="2"/>
        <v>0</v>
      </c>
      <c r="K39" s="99"/>
      <c r="L39" s="41"/>
    </row>
    <row r="40" spans="1:12" ht="384" customHeight="1">
      <c r="A40" s="22" t="s">
        <v>32</v>
      </c>
      <c r="B40" s="22"/>
      <c r="C40" s="22"/>
      <c r="D40" s="22"/>
      <c r="E40" s="94" t="s">
        <v>144</v>
      </c>
      <c r="F40" s="87">
        <v>5000000</v>
      </c>
      <c r="G40" s="87">
        <v>5034000</v>
      </c>
      <c r="H40" s="98">
        <f t="shared" ref="H27:H40" si="3">+F40/100*120</f>
        <v>6000000</v>
      </c>
      <c r="I40" s="89">
        <f>H40</f>
        <v>6000000</v>
      </c>
      <c r="J40" s="90">
        <f t="shared" si="2"/>
        <v>6000000</v>
      </c>
      <c r="K40" s="91">
        <f>(H40-F40)/F40*100</f>
        <v>20</v>
      </c>
      <c r="L40" s="41"/>
    </row>
    <row r="41" spans="1:12" ht="375" customHeight="1">
      <c r="A41" s="83" t="s">
        <v>32</v>
      </c>
      <c r="B41" s="83"/>
      <c r="C41" s="83"/>
      <c r="D41" s="83"/>
      <c r="E41" s="101" t="s">
        <v>145</v>
      </c>
      <c r="F41" s="87">
        <v>5000000</v>
      </c>
      <c r="G41" s="87">
        <v>5034000</v>
      </c>
      <c r="H41" s="98">
        <f t="shared" ref="H41" si="4">+F41/100*120</f>
        <v>6000000</v>
      </c>
      <c r="I41" s="89">
        <f>H41</f>
        <v>6000000</v>
      </c>
      <c r="J41" s="90">
        <f t="shared" si="2"/>
        <v>6000000</v>
      </c>
      <c r="K41" s="91">
        <f>(H41-F41)/F41*100</f>
        <v>20</v>
      </c>
      <c r="L41" s="41"/>
    </row>
    <row r="42" spans="1:12" ht="375.75" customHeight="1">
      <c r="A42" s="83" t="s">
        <v>32</v>
      </c>
      <c r="B42" s="83"/>
      <c r="C42" s="83"/>
      <c r="D42" s="83"/>
      <c r="E42" s="101" t="s">
        <v>146</v>
      </c>
      <c r="F42" s="87">
        <v>5000000</v>
      </c>
      <c r="G42" s="87">
        <v>5034000</v>
      </c>
      <c r="H42" s="98">
        <f t="shared" ref="H42" si="5">+F42/100*120</f>
        <v>6000000</v>
      </c>
      <c r="I42" s="89">
        <f>H42</f>
        <v>6000000</v>
      </c>
      <c r="J42" s="90">
        <f t="shared" si="2"/>
        <v>6000000</v>
      </c>
      <c r="K42" s="91">
        <f>(H42-F42)/F42*100</f>
        <v>20</v>
      </c>
      <c r="L42" s="41"/>
    </row>
    <row r="43" spans="1:12" ht="315">
      <c r="A43" s="83" t="s">
        <v>32</v>
      </c>
      <c r="B43" s="83"/>
      <c r="C43" s="83"/>
      <c r="D43" s="83"/>
      <c r="E43" s="101" t="s">
        <v>147</v>
      </c>
      <c r="F43" s="87">
        <v>5000000</v>
      </c>
      <c r="G43" s="87">
        <v>5034000</v>
      </c>
      <c r="H43" s="98">
        <f t="shared" ref="H43" si="6">+F43/100*120</f>
        <v>6000000</v>
      </c>
      <c r="I43" s="89">
        <f>H43</f>
        <v>6000000</v>
      </c>
      <c r="J43" s="90">
        <f t="shared" si="2"/>
        <v>6000000</v>
      </c>
      <c r="K43" s="91">
        <f>(H43-F43)/F43*100</f>
        <v>20</v>
      </c>
      <c r="L43" s="41"/>
    </row>
    <row r="44" spans="1:12">
      <c r="A44" s="198" t="s">
        <v>33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9" spans="2:7">
      <c r="B49" t="s">
        <v>34</v>
      </c>
    </row>
    <row r="50" spans="2:7">
      <c r="D50" s="151" t="s">
        <v>35</v>
      </c>
      <c r="E50" s="151"/>
      <c r="F50" s="151"/>
      <c r="G50" s="151"/>
    </row>
  </sheetData>
  <mergeCells count="23">
    <mergeCell ref="A33:A39"/>
    <mergeCell ref="A44:L44"/>
    <mergeCell ref="D50:G50"/>
    <mergeCell ref="A11:A32"/>
    <mergeCell ref="B11:B16"/>
    <mergeCell ref="C11:C12"/>
    <mergeCell ref="C13:C14"/>
    <mergeCell ref="C15:C16"/>
    <mergeCell ref="B17:B29"/>
    <mergeCell ref="C17:C26"/>
    <mergeCell ref="C27:C29"/>
    <mergeCell ref="B30:B32"/>
    <mergeCell ref="E8:E9"/>
    <mergeCell ref="F8:L8"/>
    <mergeCell ref="A1:L1"/>
    <mergeCell ref="A2:L2"/>
    <mergeCell ref="A3:L3"/>
    <mergeCell ref="A6:E6"/>
    <mergeCell ref="F6:G6"/>
    <mergeCell ref="A7:E7"/>
    <mergeCell ref="A8:A9"/>
    <mergeCell ref="B8:B9"/>
    <mergeCell ref="C8:D9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20" workbookViewId="0">
      <selection activeCell="F24" sqref="F24"/>
    </sheetView>
  </sheetViews>
  <sheetFormatPr defaultColWidth="8.85546875" defaultRowHeight="15"/>
  <cols>
    <col min="5" max="5" width="44.5703125" customWidth="1"/>
    <col min="6" max="6" width="11.28515625" style="37" bestFit="1" customWidth="1"/>
    <col min="7" max="7" width="11.28515625" bestFit="1" customWidth="1"/>
    <col min="8" max="8" width="11" style="37" customWidth="1"/>
    <col min="9" max="9" width="11.28515625" style="37" bestFit="1" customWidth="1"/>
    <col min="10" max="10" width="11.28515625" style="34" bestFit="1" customWidth="1"/>
    <col min="11" max="11" width="8.85546875" style="49"/>
    <col min="12" max="12" width="8.85546875" style="34"/>
  </cols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187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36"/>
      <c r="G4" s="1"/>
    </row>
    <row r="5" spans="1:13">
      <c r="A5" s="1" t="s">
        <v>37</v>
      </c>
      <c r="B5" s="1"/>
      <c r="C5" s="1"/>
      <c r="D5" s="1"/>
      <c r="E5" s="1"/>
      <c r="F5" s="36"/>
      <c r="G5" s="1"/>
    </row>
    <row r="6" spans="1:13">
      <c r="A6" s="152" t="s">
        <v>97</v>
      </c>
      <c r="B6" s="152"/>
      <c r="C6" s="152"/>
      <c r="D6" s="152"/>
      <c r="E6" s="152"/>
      <c r="F6" s="152" t="s">
        <v>104</v>
      </c>
      <c r="G6" s="152"/>
    </row>
    <row r="7" spans="1:13" ht="15.75" thickBot="1">
      <c r="A7" s="1" t="s">
        <v>39</v>
      </c>
      <c r="B7" s="1"/>
    </row>
    <row r="8" spans="1:13">
      <c r="A8" s="190" t="s">
        <v>3</v>
      </c>
      <c r="B8" s="192" t="s">
        <v>4</v>
      </c>
      <c r="C8" s="192" t="s">
        <v>5</v>
      </c>
      <c r="D8" s="192"/>
      <c r="E8" s="194" t="s">
        <v>76</v>
      </c>
      <c r="F8" s="206" t="s">
        <v>89</v>
      </c>
      <c r="G8" s="206"/>
      <c r="H8" s="206"/>
      <c r="I8" s="206"/>
      <c r="J8" s="206"/>
      <c r="K8" s="206"/>
      <c r="L8" s="207"/>
    </row>
    <row r="9" spans="1:13" ht="89.25">
      <c r="A9" s="191"/>
      <c r="B9" s="193"/>
      <c r="C9" s="193"/>
      <c r="D9" s="193"/>
      <c r="E9" s="195"/>
      <c r="F9" s="66" t="s">
        <v>90</v>
      </c>
      <c r="G9" s="17" t="s">
        <v>91</v>
      </c>
      <c r="H9" s="67" t="s">
        <v>92</v>
      </c>
      <c r="I9" s="67" t="s">
        <v>93</v>
      </c>
      <c r="J9" s="18" t="s">
        <v>94</v>
      </c>
      <c r="K9" s="68" t="s">
        <v>75</v>
      </c>
      <c r="L9" s="19" t="s">
        <v>7</v>
      </c>
      <c r="M9" s="8"/>
    </row>
    <row r="10" spans="1:13">
      <c r="A10" s="27">
        <v>1</v>
      </c>
      <c r="B10" s="20">
        <v>2</v>
      </c>
      <c r="C10" s="20">
        <v>3</v>
      </c>
      <c r="D10" s="21"/>
      <c r="E10" s="20">
        <v>5</v>
      </c>
      <c r="F10" s="39">
        <v>6</v>
      </c>
      <c r="G10" s="20">
        <v>7</v>
      </c>
      <c r="H10" s="42">
        <v>8</v>
      </c>
      <c r="I10" s="42">
        <v>9</v>
      </c>
      <c r="J10" s="42">
        <v>10</v>
      </c>
      <c r="K10" s="42">
        <v>11</v>
      </c>
      <c r="L10" s="45">
        <v>12</v>
      </c>
    </row>
    <row r="11" spans="1:13" ht="67.5">
      <c r="A11" s="186" t="s">
        <v>8</v>
      </c>
      <c r="B11" s="198" t="s">
        <v>188</v>
      </c>
      <c r="C11" s="197" t="s">
        <v>10</v>
      </c>
      <c r="D11" s="22" t="s">
        <v>11</v>
      </c>
      <c r="E11" s="22"/>
      <c r="F11" s="84"/>
      <c r="G11" s="85"/>
      <c r="H11" s="80"/>
      <c r="I11" s="80"/>
      <c r="J11" s="80"/>
      <c r="K11" s="46"/>
      <c r="L11" s="47"/>
    </row>
    <row r="12" spans="1:13" ht="81">
      <c r="A12" s="186"/>
      <c r="B12" s="196"/>
      <c r="C12" s="197"/>
      <c r="D12" s="22" t="s">
        <v>12</v>
      </c>
      <c r="E12" s="22"/>
      <c r="F12" s="84"/>
      <c r="G12" s="85"/>
      <c r="H12" s="80"/>
      <c r="I12" s="80"/>
      <c r="J12" s="80"/>
      <c r="K12" s="46"/>
      <c r="L12" s="47"/>
    </row>
    <row r="13" spans="1:13" ht="67.5">
      <c r="A13" s="186"/>
      <c r="B13" s="196"/>
      <c r="C13" s="197" t="s">
        <v>13</v>
      </c>
      <c r="D13" s="22" t="s">
        <v>11</v>
      </c>
      <c r="E13" s="22"/>
      <c r="F13" s="84"/>
      <c r="G13" s="85"/>
      <c r="H13" s="80"/>
      <c r="I13" s="80"/>
      <c r="J13" s="80"/>
      <c r="K13" s="46"/>
      <c r="L13" s="47"/>
    </row>
    <row r="14" spans="1:13" ht="81">
      <c r="A14" s="186"/>
      <c r="B14" s="196"/>
      <c r="C14" s="197"/>
      <c r="D14" s="22" t="s">
        <v>14</v>
      </c>
      <c r="E14" s="22"/>
      <c r="F14" s="84"/>
      <c r="G14" s="85"/>
      <c r="H14" s="80"/>
      <c r="I14" s="80"/>
      <c r="J14" s="80"/>
      <c r="K14" s="46"/>
      <c r="L14" s="47"/>
    </row>
    <row r="15" spans="1:13" ht="67.5">
      <c r="A15" s="186"/>
      <c r="B15" s="196"/>
      <c r="C15" s="197" t="s">
        <v>15</v>
      </c>
      <c r="D15" s="22" t="s">
        <v>11</v>
      </c>
      <c r="E15" s="22"/>
      <c r="F15" s="84"/>
      <c r="G15" s="85"/>
      <c r="H15" s="80"/>
      <c r="I15" s="80"/>
      <c r="J15" s="80"/>
      <c r="K15" s="46"/>
      <c r="L15" s="47"/>
    </row>
    <row r="16" spans="1:13" ht="81">
      <c r="A16" s="186"/>
      <c r="B16" s="196"/>
      <c r="C16" s="197"/>
      <c r="D16" s="22" t="s">
        <v>12</v>
      </c>
      <c r="E16" s="22"/>
      <c r="F16" s="84"/>
      <c r="G16" s="85"/>
      <c r="H16" s="80"/>
      <c r="I16" s="80"/>
      <c r="J16" s="80"/>
      <c r="K16" s="46"/>
      <c r="L16" s="47"/>
    </row>
    <row r="17" spans="1:12" ht="27">
      <c r="A17" s="186"/>
      <c r="B17" s="197" t="s">
        <v>16</v>
      </c>
      <c r="C17" s="196" t="s">
        <v>17</v>
      </c>
      <c r="D17" s="32" t="s">
        <v>18</v>
      </c>
      <c r="E17" s="86" t="s">
        <v>82</v>
      </c>
      <c r="F17" s="87">
        <v>1500000</v>
      </c>
      <c r="G17" s="87"/>
      <c r="H17" s="88">
        <v>2000000</v>
      </c>
      <c r="I17" s="89">
        <f>H17</f>
        <v>2000000</v>
      </c>
      <c r="J17" s="90">
        <f>I17</f>
        <v>2000000</v>
      </c>
      <c r="K17" s="97">
        <f>(H17-F17)/F17*100</f>
        <v>33.333333333333329</v>
      </c>
      <c r="L17" s="47"/>
    </row>
    <row r="18" spans="1:12" ht="399" customHeight="1">
      <c r="A18" s="186"/>
      <c r="B18" s="197"/>
      <c r="C18" s="196"/>
      <c r="D18" s="32" t="s">
        <v>19</v>
      </c>
      <c r="E18" s="86" t="s">
        <v>83</v>
      </c>
      <c r="F18" s="87">
        <v>1000000</v>
      </c>
      <c r="G18" s="87">
        <v>1024000</v>
      </c>
      <c r="H18" s="88">
        <v>1500000</v>
      </c>
      <c r="I18" s="89">
        <f>H18</f>
        <v>1500000</v>
      </c>
      <c r="J18" s="90">
        <f t="shared" ref="J18:J28" si="0">I18</f>
        <v>1500000</v>
      </c>
      <c r="K18" s="91">
        <f>(H18-F18)/F18*100</f>
        <v>50</v>
      </c>
      <c r="L18" s="47"/>
    </row>
    <row r="19" spans="1:12" ht="27">
      <c r="A19" s="186"/>
      <c r="B19" s="197"/>
      <c r="C19" s="197" t="s">
        <v>20</v>
      </c>
      <c r="D19" s="32" t="s">
        <v>21</v>
      </c>
      <c r="E19" s="86" t="s">
        <v>84</v>
      </c>
      <c r="F19" s="87">
        <v>1000000</v>
      </c>
      <c r="G19" s="87"/>
      <c r="H19" s="88">
        <v>1400000</v>
      </c>
      <c r="I19" s="89">
        <f>H19</f>
        <v>1400000</v>
      </c>
      <c r="J19" s="90">
        <f t="shared" si="0"/>
        <v>1400000</v>
      </c>
      <c r="K19" s="91">
        <f>(H19-F19)/F19*100</f>
        <v>40</v>
      </c>
      <c r="L19" s="47"/>
    </row>
    <row r="20" spans="1:12" ht="78.75">
      <c r="A20" s="186"/>
      <c r="B20" s="197"/>
      <c r="C20" s="197"/>
      <c r="D20" s="32" t="s">
        <v>22</v>
      </c>
      <c r="E20" s="86" t="s">
        <v>85</v>
      </c>
      <c r="F20" s="87">
        <v>1000000</v>
      </c>
      <c r="G20" s="87">
        <v>1015000</v>
      </c>
      <c r="H20" s="88">
        <v>1300000</v>
      </c>
      <c r="I20" s="89">
        <f>H20</f>
        <v>1300000</v>
      </c>
      <c r="J20" s="90">
        <f t="shared" si="0"/>
        <v>1300000</v>
      </c>
      <c r="K20" s="91">
        <f>(H20-F20)/F20*100</f>
        <v>30</v>
      </c>
      <c r="L20" s="47"/>
    </row>
    <row r="21" spans="1:12" ht="15.75">
      <c r="A21" s="186"/>
      <c r="B21" s="209" t="s">
        <v>189</v>
      </c>
      <c r="C21" s="32" t="s">
        <v>24</v>
      </c>
      <c r="D21" s="23"/>
      <c r="E21" s="92"/>
      <c r="F21" s="87"/>
      <c r="G21" s="87"/>
      <c r="H21" s="88"/>
      <c r="I21" s="88"/>
      <c r="J21" s="90">
        <f t="shared" si="0"/>
        <v>0</v>
      </c>
      <c r="K21" s="93"/>
      <c r="L21" s="47"/>
    </row>
    <row r="22" spans="1:12" ht="25.5">
      <c r="A22" s="186"/>
      <c r="B22" s="208"/>
      <c r="C22" s="25" t="s">
        <v>25</v>
      </c>
      <c r="D22" s="23"/>
      <c r="E22" s="92"/>
      <c r="F22" s="87"/>
      <c r="G22" s="87"/>
      <c r="H22" s="88"/>
      <c r="I22" s="88"/>
      <c r="J22" s="90">
        <f t="shared" si="0"/>
        <v>0</v>
      </c>
      <c r="K22" s="93"/>
      <c r="L22" s="47"/>
    </row>
    <row r="23" spans="1:12" ht="104.25" customHeight="1">
      <c r="A23" s="186"/>
      <c r="B23" s="208"/>
      <c r="C23" s="32" t="s">
        <v>26</v>
      </c>
      <c r="D23" s="22"/>
      <c r="E23" s="92"/>
      <c r="F23" s="87"/>
      <c r="G23" s="87"/>
      <c r="H23" s="88"/>
      <c r="I23" s="88"/>
      <c r="J23" s="90">
        <f t="shared" si="0"/>
        <v>0</v>
      </c>
      <c r="K23" s="93"/>
      <c r="L23" s="47"/>
    </row>
    <row r="24" spans="1:12" ht="409.5">
      <c r="A24" s="197" t="s">
        <v>27</v>
      </c>
      <c r="B24" s="32" t="s">
        <v>28</v>
      </c>
      <c r="C24" s="21"/>
      <c r="D24" s="21"/>
      <c r="E24" s="94" t="s">
        <v>86</v>
      </c>
      <c r="F24" s="87">
        <v>4000000</v>
      </c>
      <c r="G24" s="87">
        <v>4006400</v>
      </c>
      <c r="H24" s="88">
        <v>5500000</v>
      </c>
      <c r="I24" s="95">
        <f>H24</f>
        <v>5500000</v>
      </c>
      <c r="J24" s="90">
        <f t="shared" si="0"/>
        <v>5500000</v>
      </c>
      <c r="K24" s="96">
        <f>(H24-F24)/F24*100</f>
        <v>37.5</v>
      </c>
      <c r="L24" s="46"/>
    </row>
    <row r="25" spans="1:12" ht="27">
      <c r="A25" s="197"/>
      <c r="B25" s="32" t="s">
        <v>29</v>
      </c>
      <c r="C25" s="21"/>
      <c r="D25" s="21"/>
      <c r="E25" s="92"/>
      <c r="F25" s="87"/>
      <c r="G25" s="87"/>
      <c r="H25" s="88"/>
      <c r="I25" s="88"/>
      <c r="J25" s="90">
        <f t="shared" si="0"/>
        <v>0</v>
      </c>
      <c r="K25" s="93"/>
      <c r="L25" s="46"/>
    </row>
    <row r="26" spans="1:12" ht="31.5">
      <c r="A26" s="197"/>
      <c r="B26" s="32" t="s">
        <v>30</v>
      </c>
      <c r="C26" s="21"/>
      <c r="D26" s="21"/>
      <c r="E26" s="92" t="s">
        <v>87</v>
      </c>
      <c r="F26" s="87">
        <v>4000000</v>
      </c>
      <c r="G26" s="87"/>
      <c r="H26" s="88">
        <f>+F26/100*140</f>
        <v>5600000</v>
      </c>
      <c r="I26" s="95">
        <f>H26</f>
        <v>5600000</v>
      </c>
      <c r="J26" s="90">
        <f t="shared" si="0"/>
        <v>5600000</v>
      </c>
      <c r="K26" s="96">
        <f>(H26-F26)/F26*100</f>
        <v>40</v>
      </c>
      <c r="L26" s="46"/>
    </row>
    <row r="27" spans="1:12" ht="27">
      <c r="A27" s="197"/>
      <c r="B27" s="32" t="s">
        <v>31</v>
      </c>
      <c r="C27" s="21"/>
      <c r="D27" s="21"/>
      <c r="E27" s="92"/>
      <c r="F27" s="87"/>
      <c r="G27" s="87"/>
      <c r="H27" s="88"/>
      <c r="I27" s="88"/>
      <c r="J27" s="90">
        <f t="shared" si="0"/>
        <v>0</v>
      </c>
      <c r="K27" s="93"/>
      <c r="L27" s="46"/>
    </row>
    <row r="28" spans="1:12" ht="409.5" customHeight="1">
      <c r="A28" s="22" t="s">
        <v>32</v>
      </c>
      <c r="B28" s="22"/>
      <c r="C28" s="22"/>
      <c r="D28" s="22"/>
      <c r="E28" s="94" t="s">
        <v>88</v>
      </c>
      <c r="F28" s="87">
        <v>1000000</v>
      </c>
      <c r="G28" s="87">
        <v>1037000</v>
      </c>
      <c r="H28" s="88">
        <v>1400000</v>
      </c>
      <c r="I28" s="95">
        <f>H28</f>
        <v>1400000</v>
      </c>
      <c r="J28" s="90">
        <f t="shared" si="0"/>
        <v>1400000</v>
      </c>
      <c r="K28" s="96">
        <f>(H28-F28)/F28*100</f>
        <v>40</v>
      </c>
      <c r="L28" s="46"/>
    </row>
    <row r="29" spans="1:12">
      <c r="A29" s="198" t="s">
        <v>33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4" spans="2:7">
      <c r="B34" t="s">
        <v>34</v>
      </c>
    </row>
    <row r="35" spans="2:7">
      <c r="D35" s="151" t="s">
        <v>35</v>
      </c>
      <c r="E35" s="151"/>
      <c r="F35" s="151"/>
      <c r="G35" s="151"/>
    </row>
  </sheetData>
  <mergeCells count="22">
    <mergeCell ref="A24:A27"/>
    <mergeCell ref="A29:L29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sqref="A1:XFD1048576"/>
    </sheetView>
  </sheetViews>
  <sheetFormatPr defaultColWidth="8.85546875" defaultRowHeight="15"/>
  <sheetData>
    <row r="1" spans="1:1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18.75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>
      <c r="A4" s="1" t="s">
        <v>36</v>
      </c>
      <c r="B4" s="1"/>
      <c r="C4" s="1"/>
      <c r="D4" s="1"/>
      <c r="E4" s="1"/>
      <c r="F4" s="1"/>
      <c r="G4" s="1"/>
    </row>
    <row r="5" spans="1:13">
      <c r="A5" s="1" t="s">
        <v>37</v>
      </c>
      <c r="B5" s="1"/>
      <c r="C5" s="1"/>
      <c r="D5" s="1"/>
      <c r="E5" s="1"/>
      <c r="F5" s="1"/>
      <c r="G5" s="1"/>
    </row>
    <row r="6" spans="1:13">
      <c r="A6" s="152" t="s">
        <v>80</v>
      </c>
      <c r="B6" s="152"/>
      <c r="C6" s="152"/>
      <c r="D6" s="152"/>
      <c r="E6" s="152"/>
      <c r="F6" s="152" t="s">
        <v>81</v>
      </c>
      <c r="G6" s="152"/>
    </row>
    <row r="7" spans="1:13" ht="15.75" thickBot="1">
      <c r="A7" s="1" t="s">
        <v>39</v>
      </c>
      <c r="B7" s="1"/>
    </row>
    <row r="8" spans="1:13">
      <c r="A8" s="190" t="s">
        <v>3</v>
      </c>
      <c r="B8" s="192" t="s">
        <v>4</v>
      </c>
      <c r="C8" s="192" t="s">
        <v>5</v>
      </c>
      <c r="D8" s="192"/>
      <c r="E8" s="194" t="s">
        <v>76</v>
      </c>
      <c r="F8" s="206" t="s">
        <v>89</v>
      </c>
      <c r="G8" s="206"/>
      <c r="H8" s="206"/>
      <c r="I8" s="206"/>
      <c r="J8" s="206"/>
      <c r="K8" s="206"/>
      <c r="L8" s="207"/>
    </row>
    <row r="9" spans="1:13" ht="102">
      <c r="A9" s="191"/>
      <c r="B9" s="193"/>
      <c r="C9" s="193"/>
      <c r="D9" s="193"/>
      <c r="E9" s="195"/>
      <c r="F9" s="17" t="s">
        <v>90</v>
      </c>
      <c r="G9" s="17" t="s">
        <v>91</v>
      </c>
      <c r="H9" s="18" t="s">
        <v>92</v>
      </c>
      <c r="I9" s="18" t="s">
        <v>93</v>
      </c>
      <c r="J9" s="18" t="s">
        <v>94</v>
      </c>
      <c r="K9" s="17" t="s">
        <v>75</v>
      </c>
      <c r="L9" s="19" t="s">
        <v>7</v>
      </c>
      <c r="M9" s="8"/>
    </row>
    <row r="10" spans="1:13">
      <c r="A10" s="27">
        <v>1</v>
      </c>
      <c r="B10" s="20">
        <v>2</v>
      </c>
      <c r="C10" s="20">
        <v>3</v>
      </c>
      <c r="D10" s="21"/>
      <c r="E10" s="20">
        <v>5</v>
      </c>
      <c r="F10" s="20">
        <v>6</v>
      </c>
      <c r="G10" s="20">
        <v>7</v>
      </c>
      <c r="H10" s="11">
        <v>8</v>
      </c>
      <c r="I10" s="11">
        <v>9</v>
      </c>
      <c r="J10" s="11">
        <v>10</v>
      </c>
      <c r="K10" s="11">
        <v>11</v>
      </c>
      <c r="L10" s="12">
        <v>12</v>
      </c>
    </row>
    <row r="11" spans="1:13" ht="67.5">
      <c r="A11" s="186" t="s">
        <v>8</v>
      </c>
      <c r="B11" s="196" t="s">
        <v>9</v>
      </c>
      <c r="C11" s="197" t="s">
        <v>10</v>
      </c>
      <c r="D11" s="22" t="s">
        <v>11</v>
      </c>
      <c r="E11" s="23"/>
      <c r="F11" s="23"/>
      <c r="G11" s="23"/>
      <c r="H11" s="13"/>
      <c r="I11" s="13"/>
      <c r="J11" s="13"/>
      <c r="K11" s="13"/>
      <c r="L11" s="14"/>
    </row>
    <row r="12" spans="1:13" ht="81">
      <c r="A12" s="186"/>
      <c r="B12" s="196"/>
      <c r="C12" s="197"/>
      <c r="D12" s="22" t="s">
        <v>12</v>
      </c>
      <c r="E12" s="23"/>
      <c r="F12" s="23"/>
      <c r="G12" s="23"/>
      <c r="H12" s="13"/>
      <c r="I12" s="13"/>
      <c r="J12" s="13"/>
      <c r="K12" s="13"/>
      <c r="L12" s="14"/>
    </row>
    <row r="13" spans="1:13" ht="67.5">
      <c r="A13" s="186"/>
      <c r="B13" s="196"/>
      <c r="C13" s="197" t="s">
        <v>13</v>
      </c>
      <c r="D13" s="22" t="s">
        <v>11</v>
      </c>
      <c r="E13" s="23"/>
      <c r="F13" s="23"/>
      <c r="G13" s="23"/>
      <c r="H13" s="13"/>
      <c r="I13" s="13"/>
      <c r="J13" s="13"/>
      <c r="K13" s="13"/>
      <c r="L13" s="14"/>
    </row>
    <row r="14" spans="1:13" ht="81">
      <c r="A14" s="186"/>
      <c r="B14" s="196"/>
      <c r="C14" s="197"/>
      <c r="D14" s="22" t="s">
        <v>14</v>
      </c>
      <c r="E14" s="23"/>
      <c r="F14" s="23"/>
      <c r="G14" s="23"/>
      <c r="H14" s="13"/>
      <c r="I14" s="13"/>
      <c r="J14" s="13"/>
      <c r="K14" s="13"/>
      <c r="L14" s="14"/>
    </row>
    <row r="15" spans="1:13" ht="67.5">
      <c r="A15" s="186"/>
      <c r="B15" s="196"/>
      <c r="C15" s="197" t="s">
        <v>15</v>
      </c>
      <c r="D15" s="22" t="s">
        <v>11</v>
      </c>
      <c r="E15" s="23"/>
      <c r="F15" s="23"/>
      <c r="G15" s="23"/>
      <c r="H15" s="13"/>
      <c r="I15" s="13"/>
      <c r="J15" s="13"/>
      <c r="K15" s="13"/>
      <c r="L15" s="14"/>
    </row>
    <row r="16" spans="1:13" ht="81">
      <c r="A16" s="186"/>
      <c r="B16" s="196"/>
      <c r="C16" s="197"/>
      <c r="D16" s="22" t="s">
        <v>12</v>
      </c>
      <c r="E16" s="23"/>
      <c r="F16" s="23"/>
      <c r="G16" s="23"/>
      <c r="H16" s="13"/>
      <c r="I16" s="13"/>
      <c r="J16" s="13"/>
      <c r="K16" s="13"/>
      <c r="L16" s="14"/>
    </row>
    <row r="17" spans="1:12" ht="27">
      <c r="A17" s="186"/>
      <c r="B17" s="197" t="s">
        <v>16</v>
      </c>
      <c r="C17" s="196" t="s">
        <v>17</v>
      </c>
      <c r="D17" s="32" t="s">
        <v>18</v>
      </c>
      <c r="E17" s="21"/>
      <c r="F17" s="21"/>
      <c r="G17" s="21"/>
      <c r="H17" s="13"/>
      <c r="I17" s="13"/>
      <c r="J17" s="13"/>
      <c r="K17" s="13"/>
      <c r="L17" s="14"/>
    </row>
    <row r="18" spans="1:12" ht="27">
      <c r="A18" s="186"/>
      <c r="B18" s="197"/>
      <c r="C18" s="196"/>
      <c r="D18" s="32" t="s">
        <v>19</v>
      </c>
      <c r="E18" s="21"/>
      <c r="F18" s="21"/>
      <c r="G18" s="21"/>
      <c r="H18" s="13"/>
      <c r="I18" s="13"/>
      <c r="J18" s="13"/>
      <c r="K18" s="13"/>
      <c r="L18" s="14"/>
    </row>
    <row r="19" spans="1:12" ht="27">
      <c r="A19" s="186"/>
      <c r="B19" s="197"/>
      <c r="C19" s="197" t="s">
        <v>20</v>
      </c>
      <c r="D19" s="32" t="s">
        <v>21</v>
      </c>
      <c r="E19" s="21"/>
      <c r="F19" s="24"/>
      <c r="G19" s="21"/>
      <c r="H19" s="13"/>
      <c r="I19" s="13"/>
      <c r="J19" s="13"/>
      <c r="K19" s="13"/>
      <c r="L19" s="14"/>
    </row>
    <row r="20" spans="1:12" ht="27">
      <c r="A20" s="186"/>
      <c r="B20" s="197"/>
      <c r="C20" s="197"/>
      <c r="D20" s="32" t="s">
        <v>22</v>
      </c>
      <c r="E20" s="21"/>
      <c r="F20" s="24"/>
      <c r="G20" s="21"/>
      <c r="H20" s="13"/>
      <c r="I20" s="13"/>
      <c r="J20" s="13"/>
      <c r="K20" s="13"/>
      <c r="L20" s="14"/>
    </row>
    <row r="21" spans="1:12">
      <c r="A21" s="186"/>
      <c r="B21" s="197" t="s">
        <v>23</v>
      </c>
      <c r="C21" s="32" t="s">
        <v>24</v>
      </c>
      <c r="D21" s="23"/>
      <c r="E21" s="23"/>
      <c r="F21" s="23"/>
      <c r="G21" s="23"/>
      <c r="H21" s="13"/>
      <c r="I21" s="13"/>
      <c r="J21" s="13"/>
      <c r="K21" s="13"/>
      <c r="L21" s="14"/>
    </row>
    <row r="22" spans="1:12" ht="25.5">
      <c r="A22" s="186"/>
      <c r="B22" s="197"/>
      <c r="C22" s="25" t="s">
        <v>25</v>
      </c>
      <c r="D22" s="23"/>
      <c r="E22" s="23"/>
      <c r="F22" s="23"/>
      <c r="G22" s="23"/>
      <c r="H22" s="13"/>
      <c r="I22" s="13"/>
      <c r="J22" s="13"/>
      <c r="K22" s="13"/>
      <c r="L22" s="14"/>
    </row>
    <row r="23" spans="1:12">
      <c r="A23" s="186"/>
      <c r="B23" s="197"/>
      <c r="C23" s="32" t="s">
        <v>26</v>
      </c>
      <c r="D23" s="22"/>
      <c r="E23" s="22"/>
      <c r="F23" s="22"/>
      <c r="G23" s="22"/>
      <c r="H23" s="13"/>
      <c r="I23" s="13"/>
      <c r="J23" s="13"/>
      <c r="K23" s="13"/>
      <c r="L23" s="14"/>
    </row>
    <row r="24" spans="1:12" ht="27">
      <c r="A24" s="186" t="s">
        <v>27</v>
      </c>
      <c r="B24" s="32" t="s">
        <v>28</v>
      </c>
      <c r="C24" s="21"/>
      <c r="D24" s="21"/>
      <c r="E24" s="26"/>
      <c r="F24" s="24"/>
      <c r="G24" s="21"/>
      <c r="H24" s="13"/>
      <c r="I24" s="13"/>
      <c r="J24" s="13"/>
      <c r="K24" s="13"/>
      <c r="L24" s="14"/>
    </row>
    <row r="25" spans="1:12" ht="27">
      <c r="A25" s="186"/>
      <c r="B25" s="32" t="s">
        <v>29</v>
      </c>
      <c r="C25" s="21"/>
      <c r="D25" s="21"/>
      <c r="E25" s="21"/>
      <c r="F25" s="21"/>
      <c r="G25" s="21"/>
      <c r="H25" s="13"/>
      <c r="I25" s="13"/>
      <c r="J25" s="13"/>
      <c r="K25" s="13"/>
      <c r="L25" s="14"/>
    </row>
    <row r="26" spans="1:12" ht="27">
      <c r="A26" s="186"/>
      <c r="B26" s="32" t="s">
        <v>30</v>
      </c>
      <c r="C26" s="21"/>
      <c r="D26" s="21"/>
      <c r="E26" s="21"/>
      <c r="F26" s="21"/>
      <c r="G26" s="21"/>
      <c r="H26" s="13"/>
      <c r="I26" s="13"/>
      <c r="J26" s="13"/>
      <c r="K26" s="13"/>
      <c r="L26" s="14"/>
    </row>
    <row r="27" spans="1:12" ht="27">
      <c r="A27" s="186"/>
      <c r="B27" s="32" t="s">
        <v>31</v>
      </c>
      <c r="C27" s="21"/>
      <c r="D27" s="21"/>
      <c r="E27" s="21"/>
      <c r="F27" s="21"/>
      <c r="G27" s="21"/>
      <c r="H27" s="13"/>
      <c r="I27" s="13"/>
      <c r="J27" s="13"/>
      <c r="K27" s="13"/>
      <c r="L27" s="14"/>
    </row>
    <row r="28" spans="1:12" ht="95.25" thickBot="1">
      <c r="A28" s="28" t="s">
        <v>32</v>
      </c>
      <c r="B28" s="29"/>
      <c r="C28" s="29"/>
      <c r="D28" s="29"/>
      <c r="E28" s="30"/>
      <c r="F28" s="31"/>
      <c r="G28" s="29"/>
      <c r="H28" s="15"/>
      <c r="I28" s="15"/>
      <c r="J28" s="15"/>
      <c r="K28" s="15"/>
      <c r="L28" s="16"/>
    </row>
    <row r="29" spans="1:12">
      <c r="A29" s="168" t="s">
        <v>33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</row>
    <row r="34" spans="2:7">
      <c r="B34" t="s">
        <v>34</v>
      </c>
    </row>
    <row r="35" spans="2:7">
      <c r="D35" s="151" t="s">
        <v>35</v>
      </c>
      <c r="E35" s="151"/>
      <c r="F35" s="151"/>
      <c r="G35" s="151"/>
    </row>
  </sheetData>
  <mergeCells count="22">
    <mergeCell ref="A24:A27"/>
    <mergeCell ref="A29:L29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Biribati</vt:lpstr>
      <vt:lpstr>Deopur</vt:lpstr>
      <vt:lpstr>Kusinga</vt:lpstr>
      <vt:lpstr>Taranmpasasan</vt:lpstr>
      <vt:lpstr>Dighi</vt:lpstr>
      <vt:lpstr>Nimeisapur</vt:lpstr>
      <vt:lpstr>Rajahansa</vt:lpstr>
      <vt:lpstr>Safipur</vt:lpstr>
      <vt:lpstr>Sheet6</vt:lpstr>
      <vt:lpstr>Sheet7</vt:lpstr>
      <vt:lpstr>Sheet10</vt:lpstr>
      <vt:lpstr>Biribati!Print_Titles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2026-02-15T13:35:10Z</cp:lastPrinted>
  <dcterms:created xsi:type="dcterms:W3CDTF">2015-06-05T18:17:20Z</dcterms:created>
  <dcterms:modified xsi:type="dcterms:W3CDTF">2026-02-15T13:41:21Z</dcterms:modified>
</cp:coreProperties>
</file>